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N:\Academic Services\Student Advisory &amp; Wellbeing\International Student Support\Nicole Young\US loans\Processed applications\2022-23\ACOA\"/>
    </mc:Choice>
  </mc:AlternateContent>
  <xr:revisionPtr revIDLastSave="0" documentId="13_ncr:1_{1B299FD3-FF14-45A7-A5B6-7BAA87B004A8}" xr6:coauthVersionLast="47" xr6:coauthVersionMax="47" xr10:uidLastSave="{00000000-0000-0000-0000-000000000000}"/>
  <bookViews>
    <workbookView xWindow="-110" yWindow="-110" windowWidth="19420" windowHeight="10420" activeTab="2" xr2:uid="{00000000-000D-0000-FFFF-FFFF00000000}"/>
  </bookViews>
  <sheets>
    <sheet name="Instructions " sheetId="5" r:id="rId1"/>
    <sheet name="Step 1 US loan application form" sheetId="3" r:id="rId2"/>
    <sheet name="Step 2 COA" sheetId="1" r:id="rId3"/>
    <sheet name="Step 3 Visa Letter" sheetId="2" r:id="rId4"/>
    <sheet name="Office Use" sheetId="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4" i="2" l="1"/>
  <c r="B43" i="2" s="1"/>
  <c r="H43" i="2"/>
  <c r="B42" i="2" s="1"/>
  <c r="B14" i="1" l="1"/>
  <c r="C11" i="1" l="1"/>
  <c r="B19" i="2" l="1"/>
  <c r="B18" i="2"/>
  <c r="B17" i="2"/>
  <c r="A6" i="2"/>
  <c r="A5" i="2"/>
  <c r="A4" i="2"/>
  <c r="A3" i="2"/>
  <c r="A2" i="2"/>
  <c r="A1" i="2"/>
  <c r="B59" i="2"/>
  <c r="B44" i="2"/>
  <c r="B39" i="2"/>
  <c r="C5" i="1"/>
  <c r="C6" i="1"/>
  <c r="C7" i="1"/>
  <c r="C8" i="1"/>
  <c r="C9" i="1"/>
  <c r="C10" i="1"/>
  <c r="C12" i="1"/>
  <c r="C13" i="1"/>
  <c r="B15" i="1"/>
  <c r="B27" i="1"/>
  <c r="C15" i="1" l="1"/>
  <c r="B19" i="1" s="1"/>
  <c r="B25" i="1" s="1"/>
  <c r="D25" i="1" s="1"/>
  <c r="B28" i="1" l="1"/>
  <c r="B30" i="1" s="1"/>
  <c r="C27" i="1" s="1"/>
  <c r="C25" i="1"/>
  <c r="C28" i="1" l="1"/>
  <c r="B38" i="1"/>
  <c r="B39" i="1" s="1"/>
  <c r="C29" i="1" s="1"/>
  <c r="C30" i="1" l="1"/>
  <c r="D27" i="1" s="1"/>
  <c r="D28" i="1" s="1"/>
  <c r="D30" i="1" s="1"/>
</calcChain>
</file>

<file path=xl/sharedStrings.xml><?xml version="1.0" encoding="utf-8"?>
<sst xmlns="http://schemas.openxmlformats.org/spreadsheetml/2006/main" count="138" uniqueCount="129">
  <si>
    <t>EFA=Estimated Financial Assistance</t>
  </si>
  <si>
    <t>EFC=Estimated Financial Contribution</t>
  </si>
  <si>
    <t>COA=Cost of Attendance</t>
  </si>
  <si>
    <t>Unsubsidised Maximum</t>
  </si>
  <si>
    <t>$31000</t>
  </si>
  <si>
    <t>$23000</t>
  </si>
  <si>
    <t>Subsidised Award</t>
  </si>
  <si>
    <t>Unsubsidised and Subsidised (combined)</t>
  </si>
  <si>
    <t>Subsidised</t>
  </si>
  <si>
    <t>Maximum Combined Stafford</t>
  </si>
  <si>
    <t>Aggregate Limits</t>
  </si>
  <si>
    <t>Annual Limits</t>
  </si>
  <si>
    <t>Please enter Yes or No</t>
  </si>
  <si>
    <t>My parent would like to borrow the PLUS loan fees</t>
  </si>
  <si>
    <t>Please enter the amount you would like to borrow (this may not be more than the Eligible Amount as shown above)</t>
  </si>
  <si>
    <t>Parent PLUS</t>
  </si>
  <si>
    <t>Stafford Unsubsidised</t>
  </si>
  <si>
    <t>Stafford Subsidised</t>
  </si>
  <si>
    <t>Maximum Amount</t>
  </si>
  <si>
    <t>Initial Amount</t>
  </si>
  <si>
    <t>EFA (other aid)</t>
  </si>
  <si>
    <t xml:space="preserve"> </t>
  </si>
  <si>
    <t>EFC</t>
  </si>
  <si>
    <t>COA</t>
  </si>
  <si>
    <t xml:space="preserve">  Stafford Subsidised</t>
  </si>
  <si>
    <t>Loan Eligibility</t>
  </si>
  <si>
    <t>College ID</t>
  </si>
  <si>
    <t>D.O.B. dd/mm/yyyy</t>
  </si>
  <si>
    <t>EFA ($)</t>
  </si>
  <si>
    <t>EFA (£)</t>
  </si>
  <si>
    <t>Country</t>
  </si>
  <si>
    <t>Post code/ Zip code</t>
  </si>
  <si>
    <t>Total COA is</t>
  </si>
  <si>
    <t xml:space="preserve">Exchange Rate  £1:$ </t>
  </si>
  <si>
    <t>1st line of address</t>
  </si>
  <si>
    <t>Full name</t>
  </si>
  <si>
    <t>Total</t>
  </si>
  <si>
    <t>Two flights to US</t>
  </si>
  <si>
    <t>Visa fees</t>
  </si>
  <si>
    <t>Personal</t>
  </si>
  <si>
    <t>Books/materials</t>
  </si>
  <si>
    <t>Board</t>
  </si>
  <si>
    <t>Room</t>
  </si>
  <si>
    <t xml:space="preserve">Tuition </t>
  </si>
  <si>
    <t>US Dollar</t>
  </si>
  <si>
    <t>Pound Sterling</t>
  </si>
  <si>
    <t>Cost of Attendance</t>
  </si>
  <si>
    <t>Dependent 1st year</t>
  </si>
  <si>
    <t>Course</t>
  </si>
  <si>
    <t>Undergraduate Student</t>
  </si>
  <si>
    <t>Complete the yellow boxes</t>
  </si>
  <si>
    <t>Notification of Student Loan</t>
  </si>
  <si>
    <t xml:space="preserve">This is to certify that </t>
  </si>
  <si>
    <t>Student Name</t>
  </si>
  <si>
    <t>Date of Birth (dd/mm/yyyy)</t>
  </si>
  <si>
    <t>Student/Applicant ID</t>
  </si>
  <si>
    <t>has been accepted in a degree-granting program (or otherwise eligible program) at our school.</t>
  </si>
  <si>
    <t xml:space="preserve">We participate in the William D. Ford Federal Direct Loan (Direct Loan) Program administered by the </t>
  </si>
  <si>
    <t xml:space="preserve">United States (U.S.) Department of Education. </t>
  </si>
  <si>
    <t xml:space="preserve">Eligible students from the U.S. who attend our school may borrow through the Direct Loan Program. </t>
  </si>
  <si>
    <t xml:space="preserve">Undergraduate students  may receive Direct Subsidized Loans and Direct Unsubsidized Loans. </t>
  </si>
  <si>
    <t>Graduate/professional students may receive Direct Unsubsidized Loans.</t>
  </si>
  <si>
    <t xml:space="preserve">Graduate/professional students and parents may receive Direct PLUS Loans. </t>
  </si>
  <si>
    <t>Based on our calculation of the student’s financial needs and Direct Loan eligibility for the loan period</t>
  </si>
  <si>
    <t>Start Date</t>
  </si>
  <si>
    <t>End Date</t>
  </si>
  <si>
    <t xml:space="preserve"> the student (or, in some cases, the student’s parent) will receive the following Direct Loan awards:</t>
  </si>
  <si>
    <t>Loan Type</t>
  </si>
  <si>
    <t>Loan Amount</t>
  </si>
  <si>
    <t>Direct Subsidized Loan</t>
  </si>
  <si>
    <t>Direct Unsubsidized Loan</t>
  </si>
  <si>
    <t>Direct PLUS Loan</t>
  </si>
  <si>
    <t>The disbursement dates are as follows:</t>
  </si>
  <si>
    <t xml:space="preserve">This certificate is only valid if printed on school headed paper and signed by the International Funding </t>
  </si>
  <si>
    <t>Coordinator and stamped by the Office stamp.</t>
  </si>
  <si>
    <t>International Funding Coordinator</t>
  </si>
  <si>
    <t>Date Issued</t>
  </si>
  <si>
    <t>Immigration Health Sub-charge</t>
  </si>
  <si>
    <t>Course Length in years</t>
  </si>
  <si>
    <t>State</t>
  </si>
  <si>
    <t>City</t>
  </si>
  <si>
    <t>Plus</t>
  </si>
  <si>
    <t>Term 1</t>
  </si>
  <si>
    <t>Term 2</t>
  </si>
  <si>
    <t>Sub Stafford</t>
  </si>
  <si>
    <t>Unsub Stafford</t>
  </si>
  <si>
    <t>Section 1 Personal Information</t>
  </si>
  <si>
    <t>First Name</t>
  </si>
  <si>
    <t>Surname</t>
  </si>
  <si>
    <t xml:space="preserve">Date of Birth </t>
  </si>
  <si>
    <t>Social Security No.</t>
  </si>
  <si>
    <t>Course of Study</t>
  </si>
  <si>
    <t xml:space="preserve">Level of Study </t>
  </si>
  <si>
    <t>Section 2 Existing Financial Awards</t>
  </si>
  <si>
    <t>if Yes please give full details of the source of funding and amounts</t>
  </si>
  <si>
    <t>Section 3 Document Checklist</t>
  </si>
  <si>
    <t>Documents prepared</t>
  </si>
  <si>
    <t>Section 4 Declaration</t>
  </si>
  <si>
    <t>I declare that the information I submit to the International Funding Coordinator is to the best of my knowledge true and accurate</t>
  </si>
  <si>
    <t>Approved Loan amounts</t>
  </si>
  <si>
    <t>Gross</t>
  </si>
  <si>
    <t>Net</t>
  </si>
  <si>
    <t>Unsubsidised</t>
  </si>
  <si>
    <t>PLUS</t>
  </si>
  <si>
    <t>ISIR checks</t>
  </si>
  <si>
    <t>US Citizen/Eligible Non-citizen</t>
  </si>
  <si>
    <t>SSN match</t>
  </si>
  <si>
    <t>HS diploma or equivalent</t>
  </si>
  <si>
    <t>Under aggregate limits</t>
  </si>
  <si>
    <t>Dependency status</t>
  </si>
  <si>
    <t>CIP code</t>
  </si>
  <si>
    <t>HOW MUCH YOU CAN BORROW ==&gt;</t>
  </si>
  <si>
    <r>
      <rPr>
        <b/>
        <sz val="18"/>
        <color rgb="FFFF0000"/>
        <rFont val="Calibri"/>
        <family val="2"/>
        <scheme val="minor"/>
      </rPr>
      <t>STEP 3</t>
    </r>
    <r>
      <rPr>
        <b/>
        <sz val="18"/>
        <rFont val="Calibri"/>
        <family val="2"/>
        <scheme val="minor"/>
      </rPr>
      <t xml:space="preserve"> : Ensure your name, DOB &amp; student number on visa letter is accurate</t>
    </r>
  </si>
  <si>
    <r>
      <rPr>
        <b/>
        <sz val="18"/>
        <color rgb="FFFF0000"/>
        <rFont val="Calibri"/>
        <family val="2"/>
        <scheme val="minor"/>
      </rPr>
      <t>STEP 2</t>
    </r>
    <r>
      <rPr>
        <b/>
        <sz val="18"/>
        <rFont val="Calibri"/>
        <family val="2"/>
        <scheme val="minor"/>
      </rPr>
      <t xml:space="preserve"> : Complete Cost of Attendance</t>
    </r>
  </si>
  <si>
    <r>
      <rPr>
        <b/>
        <sz val="18"/>
        <color rgb="FFFF0000"/>
        <rFont val="Calibri"/>
        <family val="2"/>
        <scheme val="minor"/>
      </rPr>
      <t xml:space="preserve">STEP 1 </t>
    </r>
    <r>
      <rPr>
        <b/>
        <sz val="18"/>
        <rFont val="Calibri"/>
        <family val="2"/>
        <scheme val="minor"/>
      </rPr>
      <t xml:space="preserve">: Complete US loan application form </t>
    </r>
  </si>
  <si>
    <t xml:space="preserve">US Federal Loans </t>
  </si>
  <si>
    <t>Signed &amp; Date</t>
  </si>
  <si>
    <t>Amanda Ellis</t>
  </si>
  <si>
    <t>Federal Direct Loan Application Form for 2022/23</t>
  </si>
  <si>
    <t>Will you be in receipt of any bursaries or scholarships during the academic year 2022/23?</t>
  </si>
  <si>
    <t>Academic year 2022-23</t>
  </si>
  <si>
    <t>For Academic Year 2022/23</t>
  </si>
  <si>
    <t>Please enter the amount (in GBP or USD, not both) of any scholarships/ grants you are receiving for 2022-2023 academic year</t>
  </si>
  <si>
    <t>27th October 2022</t>
  </si>
  <si>
    <t>9th February 2023</t>
  </si>
  <si>
    <r>
      <rPr>
        <b/>
        <sz val="18"/>
        <color rgb="FFFF0000"/>
        <rFont val="Calibri"/>
        <family val="2"/>
        <scheme val="minor"/>
      </rPr>
      <t>STEP 4</t>
    </r>
    <r>
      <rPr>
        <b/>
        <sz val="18"/>
        <rFont val="Calibri"/>
        <family val="2"/>
        <scheme val="minor"/>
      </rPr>
      <t xml:space="preserve"> : Save spreadsheet and send to usloans@rhul.ac.uk</t>
    </r>
  </si>
  <si>
    <t xml:space="preserve">Origination fees </t>
  </si>
  <si>
    <t>I understand that the amount RHUL receives will depend on the exchange rate on the day RHUL requests the funds from the US Treasury. If, due to exchange rate fluctuations this means the loans do not cover the full cost of my tuition, I will become liable</t>
  </si>
  <si>
    <t xml:space="preserve">Travel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</si>
</sst>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409]#,##0.00"/>
    <numFmt numFmtId="165" formatCode="[$$-409]#,##0"/>
    <numFmt numFmtId="166" formatCode="[$-F800]dddd\,\ mmmm\ dd\,\ yyyy"/>
    <numFmt numFmtId="167" formatCode="_-* #,##0_-;\-* #,##0_-;_-* &quot;-&quot;??_-;_-@_-"/>
    <numFmt numFmtId="168" formatCode="[$-809]d\ mmmm\ yyyy;@"/>
    <numFmt numFmtId="169" formatCode="&quot;£&quot;#,##0"/>
  </numFmts>
  <fonts count="28" x14ac:knownFonts="1">
    <font>
      <sz val="11"/>
      <color theme="1"/>
      <name val="Calibri"/>
      <family val="2"/>
      <scheme val="minor"/>
    </font>
    <font>
      <sz val="10"/>
      <name val="Arial"/>
      <family val="2"/>
    </font>
    <font>
      <sz val="10"/>
      <name val="Arial"/>
      <family val="2"/>
    </font>
    <font>
      <b/>
      <sz val="12"/>
      <name val="Arial"/>
      <family val="2"/>
    </font>
    <font>
      <b/>
      <sz val="10"/>
      <name val="Arial"/>
      <family val="2"/>
    </font>
    <font>
      <b/>
      <sz val="14"/>
      <name val="Arial"/>
      <family val="2"/>
    </font>
    <font>
      <b/>
      <i/>
      <sz val="10"/>
      <name val="Arial"/>
      <family val="2"/>
    </font>
    <font>
      <sz val="11"/>
      <color theme="1"/>
      <name val="Arial"/>
      <family val="2"/>
    </font>
    <font>
      <i/>
      <sz val="24"/>
      <name val="Arial"/>
      <family val="2"/>
    </font>
    <font>
      <b/>
      <sz val="18"/>
      <color theme="1"/>
      <name val="Times New Roman"/>
      <family val="1"/>
    </font>
    <font>
      <b/>
      <sz val="16"/>
      <name val="Arial"/>
      <family val="2"/>
    </font>
    <font>
      <sz val="10"/>
      <name val="Times New Roman"/>
      <family val="1"/>
    </font>
    <font>
      <b/>
      <sz val="18"/>
      <name val="Times New Roman"/>
      <family val="1"/>
    </font>
    <font>
      <sz val="14"/>
      <name val="Times New Roman"/>
      <family val="1"/>
    </font>
    <font>
      <b/>
      <sz val="12"/>
      <name val="Times New Roman"/>
      <family val="1"/>
    </font>
    <font>
      <sz val="12"/>
      <name val="Times New Roman"/>
      <family val="1"/>
    </font>
    <font>
      <sz val="12"/>
      <name val="Arial"/>
      <family val="2"/>
    </font>
    <font>
      <b/>
      <sz val="11"/>
      <color theme="1"/>
      <name val="Arial"/>
      <family val="2"/>
    </font>
    <font>
      <b/>
      <sz val="11"/>
      <name val="Arial"/>
      <family val="2"/>
    </font>
    <font>
      <sz val="8"/>
      <color rgb="FF000000"/>
      <name val="Segoe UI"/>
      <family val="2"/>
    </font>
    <font>
      <sz val="18"/>
      <color theme="1"/>
      <name val="Calibri"/>
      <family val="2"/>
      <scheme val="minor"/>
    </font>
    <font>
      <b/>
      <sz val="18"/>
      <color theme="1"/>
      <name val="Calibri"/>
      <family val="2"/>
      <scheme val="minor"/>
    </font>
    <font>
      <b/>
      <sz val="18"/>
      <color rgb="FFFF0000"/>
      <name val="Calibri"/>
      <family val="2"/>
      <scheme val="minor"/>
    </font>
    <font>
      <b/>
      <sz val="18"/>
      <name val="Calibri"/>
      <family val="2"/>
      <scheme val="minor"/>
    </font>
    <font>
      <u/>
      <sz val="11"/>
      <color theme="10"/>
      <name val="Calibri"/>
      <family val="2"/>
      <scheme val="minor"/>
    </font>
    <font>
      <b/>
      <sz val="18"/>
      <color theme="10"/>
      <name val="Calibri"/>
      <family val="2"/>
      <scheme val="minor"/>
    </font>
    <font>
      <sz val="28"/>
      <color theme="1"/>
      <name val="Calibri"/>
      <family val="2"/>
      <scheme val="minor"/>
    </font>
    <font>
      <sz val="10"/>
      <color theme="1"/>
      <name val="Arial"/>
      <family val="2"/>
    </font>
  </fonts>
  <fills count="10">
    <fill>
      <patternFill patternType="none"/>
    </fill>
    <fill>
      <patternFill patternType="gray125"/>
    </fill>
    <fill>
      <patternFill patternType="solid">
        <fgColor rgb="FFFFFF00"/>
        <bgColor indexed="64"/>
      </patternFill>
    </fill>
    <fill>
      <patternFill patternType="solid">
        <fgColor indexed="55"/>
        <bgColor indexed="64"/>
      </patternFill>
    </fill>
    <fill>
      <patternFill patternType="solid">
        <fgColor rgb="FFFF9900"/>
        <bgColor indexed="64"/>
      </patternFill>
    </fill>
    <fill>
      <patternFill patternType="solid">
        <fgColor theme="0"/>
        <bgColor indexed="64"/>
      </patternFill>
    </fill>
    <fill>
      <patternFill patternType="solid">
        <fgColor rgb="FFFFFF99"/>
        <bgColor indexed="64"/>
      </patternFill>
    </fill>
    <fill>
      <patternFill patternType="solid">
        <fgColor theme="5"/>
        <bgColor indexed="64"/>
      </patternFill>
    </fill>
    <fill>
      <patternFill patternType="solid">
        <fgColor rgb="FFFFFF66"/>
        <bgColor indexed="64"/>
      </patternFill>
    </fill>
    <fill>
      <patternFill patternType="solid">
        <fgColor theme="5"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4">
    <xf numFmtId="0" fontId="0" fillId="0" borderId="0"/>
    <xf numFmtId="0" fontId="1" fillId="0" borderId="0"/>
    <xf numFmtId="43" fontId="2" fillId="0" borderId="0" applyFont="0" applyFill="0" applyBorder="0" applyAlignment="0" applyProtection="0"/>
    <xf numFmtId="0" fontId="24" fillId="0" borderId="0" applyNumberFormat="0" applyFill="0" applyBorder="0" applyAlignment="0" applyProtection="0"/>
  </cellStyleXfs>
  <cellXfs count="145">
    <xf numFmtId="0" fontId="0" fillId="0" borderId="0" xfId="0"/>
    <xf numFmtId="0" fontId="1" fillId="0" borderId="0" xfId="1"/>
    <xf numFmtId="164" fontId="1" fillId="0" borderId="0" xfId="1" applyNumberFormat="1"/>
    <xf numFmtId="0" fontId="2" fillId="0" borderId="0" xfId="1" applyFont="1"/>
    <xf numFmtId="3" fontId="1" fillId="0" borderId="0" xfId="1" applyNumberFormat="1" applyAlignment="1">
      <alignment horizontal="center"/>
    </xf>
    <xf numFmtId="0" fontId="2" fillId="0" borderId="0" xfId="1" applyFont="1" applyAlignment="1">
      <alignment horizontal="center" wrapText="1"/>
    </xf>
    <xf numFmtId="0" fontId="2" fillId="0" borderId="0" xfId="1" applyFont="1" applyAlignment="1">
      <alignment horizontal="center"/>
    </xf>
    <xf numFmtId="0" fontId="1" fillId="0" borderId="0" xfId="1" applyFill="1"/>
    <xf numFmtId="164" fontId="3" fillId="0" borderId="0" xfId="1" applyNumberFormat="1" applyFont="1" applyFill="1" applyBorder="1"/>
    <xf numFmtId="164" fontId="4" fillId="0" borderId="0" xfId="1" applyNumberFormat="1" applyFont="1" applyFill="1" applyBorder="1"/>
    <xf numFmtId="0" fontId="3" fillId="0" borderId="0" xfId="1" applyFont="1" applyFill="1" applyBorder="1" applyAlignment="1">
      <alignment wrapText="1"/>
    </xf>
    <xf numFmtId="165" fontId="3" fillId="0" borderId="0" xfId="1" applyNumberFormat="1" applyFont="1" applyFill="1" applyBorder="1"/>
    <xf numFmtId="0" fontId="3" fillId="0" borderId="0" xfId="1" applyFont="1" applyFill="1" applyBorder="1"/>
    <xf numFmtId="0" fontId="3" fillId="0" borderId="4" xfId="1" applyFont="1" applyFill="1" applyBorder="1" applyAlignment="1"/>
    <xf numFmtId="165" fontId="5" fillId="0" borderId="0" xfId="1" applyNumberFormat="1" applyFont="1"/>
    <xf numFmtId="0" fontId="5" fillId="0" borderId="0" xfId="1" applyFont="1"/>
    <xf numFmtId="165" fontId="5" fillId="0" borderId="2" xfId="1" applyNumberFormat="1" applyFont="1" applyFill="1" applyBorder="1"/>
    <xf numFmtId="165" fontId="5" fillId="0" borderId="12" xfId="1" applyNumberFormat="1" applyFont="1" applyFill="1" applyBorder="1"/>
    <xf numFmtId="165" fontId="1" fillId="3" borderId="0" xfId="1" applyNumberFormat="1" applyFill="1"/>
    <xf numFmtId="165" fontId="1" fillId="0" borderId="0" xfId="1" applyNumberFormat="1"/>
    <xf numFmtId="165" fontId="1" fillId="0" borderId="0" xfId="1" applyNumberFormat="1" applyFill="1"/>
    <xf numFmtId="165" fontId="2" fillId="0" borderId="0" xfId="1" applyNumberFormat="1" applyFont="1"/>
    <xf numFmtId="0" fontId="6" fillId="0" borderId="2" xfId="1" applyFont="1" applyFill="1" applyBorder="1"/>
    <xf numFmtId="165" fontId="3" fillId="0" borderId="0" xfId="1" applyNumberFormat="1" applyFont="1" applyFill="1"/>
    <xf numFmtId="0" fontId="3" fillId="0" borderId="0" xfId="1" applyFont="1" applyAlignment="1">
      <alignment horizontal="right"/>
    </xf>
    <xf numFmtId="0" fontId="1" fillId="0" borderId="0" xfId="1" applyFill="1" applyAlignment="1">
      <alignment horizontal="right"/>
    </xf>
    <xf numFmtId="0" fontId="2" fillId="0" borderId="0" xfId="1" applyFont="1" applyAlignment="1">
      <alignment horizontal="left"/>
    </xf>
    <xf numFmtId="0" fontId="1" fillId="0" borderId="0" xfId="1" applyAlignment="1">
      <alignment horizontal="center"/>
    </xf>
    <xf numFmtId="0" fontId="3" fillId="0" borderId="0" xfId="1" applyFont="1" applyAlignment="1">
      <alignment horizontal="center"/>
    </xf>
    <xf numFmtId="0" fontId="4" fillId="0" borderId="0" xfId="1" applyFont="1"/>
    <xf numFmtId="166" fontId="1" fillId="0" borderId="0" xfId="1" applyNumberFormat="1"/>
    <xf numFmtId="0" fontId="2" fillId="0" borderId="0" xfId="1" applyFont="1" applyAlignment="1">
      <alignment wrapText="1"/>
    </xf>
    <xf numFmtId="0" fontId="3" fillId="0" borderId="0" xfId="1" applyFont="1" applyAlignment="1">
      <alignment horizontal="center" wrapText="1"/>
    </xf>
    <xf numFmtId="0" fontId="9" fillId="0" borderId="0" xfId="0" applyFont="1" applyAlignment="1" applyProtection="1">
      <alignment horizontal="left"/>
      <protection hidden="1"/>
    </xf>
    <xf numFmtId="0" fontId="10" fillId="0" borderId="0" xfId="0" applyFont="1" applyAlignment="1" applyProtection="1">
      <alignment horizontal="center"/>
      <protection hidden="1"/>
    </xf>
    <xf numFmtId="0" fontId="0" fillId="0" borderId="0" xfId="0" applyProtection="1">
      <protection hidden="1"/>
    </xf>
    <xf numFmtId="0" fontId="9" fillId="0" borderId="0" xfId="0" applyFont="1" applyAlignment="1" applyProtection="1">
      <alignment horizontal="left" wrapText="1"/>
      <protection hidden="1"/>
    </xf>
    <xf numFmtId="49" fontId="10" fillId="0" borderId="0" xfId="0" applyNumberFormat="1" applyFont="1" applyAlignment="1" applyProtection="1">
      <alignment horizontal="center"/>
      <protection hidden="1"/>
    </xf>
    <xf numFmtId="14" fontId="9" fillId="0" borderId="0" xfId="0" applyNumberFormat="1" applyFont="1" applyAlignment="1" applyProtection="1">
      <alignment horizontal="left"/>
      <protection hidden="1"/>
    </xf>
    <xf numFmtId="49" fontId="4" fillId="0" borderId="0" xfId="0" applyNumberFormat="1" applyFont="1" applyAlignment="1" applyProtection="1">
      <alignment horizontal="center"/>
      <protection hidden="1"/>
    </xf>
    <xf numFmtId="0" fontId="4" fillId="0" borderId="0" xfId="0" applyFont="1" applyAlignment="1" applyProtection="1">
      <alignment horizontal="center"/>
      <protection hidden="1"/>
    </xf>
    <xf numFmtId="0" fontId="11" fillId="0" borderId="0" xfId="0" applyFont="1" applyProtection="1">
      <protection hidden="1"/>
    </xf>
    <xf numFmtId="0" fontId="12" fillId="0" borderId="0" xfId="0" applyFont="1" applyAlignment="1" applyProtection="1">
      <alignment horizontal="left"/>
      <protection hidden="1"/>
    </xf>
    <xf numFmtId="0" fontId="13" fillId="0" borderId="0" xfId="0" applyFont="1" applyProtection="1">
      <protection hidden="1"/>
    </xf>
    <xf numFmtId="0" fontId="14" fillId="0" borderId="1" xfId="0" applyFont="1" applyBorder="1" applyAlignment="1" applyProtection="1">
      <alignment horizontal="center" vertical="top" wrapText="1"/>
      <protection hidden="1"/>
    </xf>
    <xf numFmtId="0" fontId="3" fillId="0" borderId="1" xfId="0" applyFont="1" applyBorder="1" applyAlignment="1">
      <alignment horizontal="center"/>
    </xf>
    <xf numFmtId="0" fontId="3" fillId="0" borderId="0" xfId="0" applyFont="1" applyProtection="1">
      <protection hidden="1"/>
    </xf>
    <xf numFmtId="0" fontId="3" fillId="0" borderId="0" xfId="0" applyFont="1"/>
    <xf numFmtId="168" fontId="3" fillId="0" borderId="1" xfId="0" applyNumberFormat="1" applyFont="1" applyBorder="1" applyAlignment="1" applyProtection="1">
      <alignment horizontal="center"/>
      <protection hidden="1"/>
    </xf>
    <xf numFmtId="0" fontId="3" fillId="0" borderId="1" xfId="0" applyFont="1" applyBorder="1" applyAlignment="1" applyProtection="1">
      <alignment horizontal="center"/>
      <protection hidden="1"/>
    </xf>
    <xf numFmtId="0" fontId="15" fillId="0" borderId="0" xfId="0" applyFont="1" applyProtection="1">
      <protection hidden="1"/>
    </xf>
    <xf numFmtId="0" fontId="16" fillId="0" borderId="0" xfId="0" applyFont="1" applyProtection="1">
      <protection hidden="1"/>
    </xf>
    <xf numFmtId="0" fontId="16" fillId="0" borderId="0" xfId="0" applyFont="1"/>
    <xf numFmtId="0" fontId="15" fillId="0" borderId="0" xfId="0" applyNumberFormat="1" applyFont="1" applyProtection="1">
      <protection hidden="1"/>
    </xf>
    <xf numFmtId="166" fontId="3" fillId="0" borderId="1" xfId="0" applyNumberFormat="1" applyFont="1" applyBorder="1" applyAlignment="1" applyProtection="1">
      <alignment horizontal="center"/>
      <protection hidden="1"/>
    </xf>
    <xf numFmtId="0" fontId="14" fillId="0" borderId="0" xfId="0" applyFont="1" applyProtection="1">
      <protection hidden="1"/>
    </xf>
    <xf numFmtId="0" fontId="14" fillId="0" borderId="0" xfId="0" applyFont="1"/>
    <xf numFmtId="0" fontId="14" fillId="0" borderId="1" xfId="0" applyFont="1" applyFill="1" applyBorder="1" applyAlignment="1" applyProtection="1">
      <alignment horizontal="center" vertical="top" wrapText="1"/>
      <protection hidden="1"/>
    </xf>
    <xf numFmtId="0" fontId="14" fillId="0" borderId="1" xfId="0" applyNumberFormat="1" applyFont="1" applyBorder="1" applyAlignment="1" applyProtection="1">
      <alignment horizontal="center"/>
      <protection hidden="1"/>
    </xf>
    <xf numFmtId="164" fontId="3" fillId="0" borderId="1" xfId="0" applyNumberFormat="1" applyFont="1" applyBorder="1" applyAlignment="1" applyProtection="1">
      <alignment horizontal="center"/>
      <protection hidden="1"/>
    </xf>
    <xf numFmtId="0" fontId="14" fillId="0" borderId="13" xfId="0" applyFont="1" applyBorder="1" applyAlignment="1" applyProtection="1">
      <alignment horizontal="center" vertical="top" wrapText="1"/>
      <protection hidden="1"/>
    </xf>
    <xf numFmtId="0" fontId="0" fillId="0" borderId="0" xfId="0" applyNumberFormat="1" applyProtection="1">
      <protection hidden="1"/>
    </xf>
    <xf numFmtId="0" fontId="3" fillId="0" borderId="13" xfId="0" applyFont="1" applyBorder="1" applyAlignment="1" applyProtection="1">
      <alignment horizontal="center"/>
      <protection hidden="1"/>
    </xf>
    <xf numFmtId="0" fontId="14" fillId="0" borderId="0" xfId="0" applyFont="1" applyBorder="1" applyAlignment="1" applyProtection="1">
      <alignment horizontal="center" vertical="top" wrapText="1"/>
      <protection hidden="1"/>
    </xf>
    <xf numFmtId="0" fontId="15" fillId="0" borderId="0" xfId="0" applyFont="1"/>
    <xf numFmtId="168" fontId="15" fillId="0" borderId="0" xfId="0" applyNumberFormat="1" applyFont="1" applyAlignment="1" applyProtection="1">
      <alignment horizontal="left"/>
      <protection hidden="1"/>
    </xf>
    <xf numFmtId="0" fontId="3" fillId="0" borderId="7" xfId="1" applyFont="1" applyFill="1" applyBorder="1" applyAlignment="1">
      <alignment wrapText="1"/>
    </xf>
    <xf numFmtId="0" fontId="4" fillId="4" borderId="0" xfId="1" applyFont="1" applyFill="1"/>
    <xf numFmtId="0" fontId="3" fillId="4" borderId="3" xfId="1" applyFont="1" applyFill="1" applyBorder="1" applyAlignment="1">
      <alignment horizontal="right"/>
    </xf>
    <xf numFmtId="167" fontId="3" fillId="4" borderId="2" xfId="2" applyNumberFormat="1" applyFont="1" applyFill="1" applyBorder="1" applyAlignment="1">
      <alignment horizontal="right"/>
    </xf>
    <xf numFmtId="0" fontId="1" fillId="4" borderId="11" xfId="1" applyFill="1" applyBorder="1" applyAlignment="1">
      <alignment wrapText="1"/>
    </xf>
    <xf numFmtId="0" fontId="3" fillId="4" borderId="10" xfId="1" applyFont="1" applyFill="1" applyBorder="1" applyAlignment="1">
      <alignment horizontal="right" wrapText="1"/>
    </xf>
    <xf numFmtId="0" fontId="3" fillId="4" borderId="9" xfId="1" applyFont="1" applyFill="1" applyBorder="1" applyAlignment="1">
      <alignment horizontal="right" wrapText="1"/>
    </xf>
    <xf numFmtId="0" fontId="3" fillId="4" borderId="7" xfId="1" applyFont="1" applyFill="1" applyBorder="1" applyAlignment="1">
      <alignment wrapText="1"/>
    </xf>
    <xf numFmtId="0" fontId="3" fillId="4" borderId="3" xfId="1" applyFont="1" applyFill="1" applyBorder="1" applyAlignment="1">
      <alignment horizontal="center" wrapText="1"/>
    </xf>
    <xf numFmtId="0" fontId="3" fillId="4" borderId="12" xfId="1" applyFont="1" applyFill="1" applyBorder="1" applyAlignment="1">
      <alignment horizontal="center" wrapText="1"/>
    </xf>
    <xf numFmtId="0" fontId="3" fillId="4" borderId="2" xfId="1" applyFont="1" applyFill="1" applyBorder="1" applyAlignment="1">
      <alignment horizontal="center" wrapText="1"/>
    </xf>
    <xf numFmtId="165" fontId="1" fillId="4" borderId="11" xfId="1" applyNumberFormat="1" applyFill="1" applyBorder="1"/>
    <xf numFmtId="0" fontId="3" fillId="4" borderId="9" xfId="1" applyFont="1" applyFill="1" applyBorder="1"/>
    <xf numFmtId="0" fontId="3" fillId="4" borderId="4" xfId="1" applyFont="1" applyFill="1" applyBorder="1" applyAlignment="1">
      <alignment wrapText="1"/>
    </xf>
    <xf numFmtId="0" fontId="3" fillId="4" borderId="3" xfId="1" applyFont="1" applyFill="1" applyBorder="1" applyAlignment="1">
      <alignment wrapText="1"/>
    </xf>
    <xf numFmtId="0" fontId="3" fillId="4" borderId="2" xfId="1" applyFont="1" applyFill="1" applyBorder="1" applyAlignment="1">
      <alignment wrapText="1"/>
    </xf>
    <xf numFmtId="1" fontId="4" fillId="0" borderId="6" xfId="1" applyNumberFormat="1" applyFont="1" applyFill="1" applyBorder="1"/>
    <xf numFmtId="166" fontId="3" fillId="0" borderId="1" xfId="1" applyNumberFormat="1" applyFont="1" applyBorder="1" applyAlignment="1" applyProtection="1">
      <alignment horizontal="center"/>
      <protection hidden="1"/>
    </xf>
    <xf numFmtId="0" fontId="7" fillId="0" borderId="0" xfId="0" applyFont="1"/>
    <xf numFmtId="0" fontId="6" fillId="0" borderId="9" xfId="0" applyFont="1" applyFill="1" applyBorder="1" applyAlignment="1">
      <alignment wrapText="1"/>
    </xf>
    <xf numFmtId="0" fontId="1" fillId="0" borderId="0" xfId="1" applyFont="1"/>
    <xf numFmtId="2" fontId="4" fillId="4" borderId="0" xfId="1" applyNumberFormat="1" applyFont="1" applyFill="1"/>
    <xf numFmtId="0" fontId="0" fillId="0" borderId="1" xfId="0" applyNumberFormat="1" applyBorder="1" applyProtection="1">
      <protection hidden="1"/>
    </xf>
    <xf numFmtId="0" fontId="17" fillId="0" borderId="1" xfId="0" applyFont="1" applyBorder="1" applyProtection="1">
      <protection hidden="1"/>
    </xf>
    <xf numFmtId="164" fontId="18" fillId="0" borderId="1" xfId="0" applyNumberFormat="1" applyFont="1" applyBorder="1" applyAlignment="1" applyProtection="1">
      <alignment horizontal="center"/>
      <protection hidden="1"/>
    </xf>
    <xf numFmtId="164" fontId="3" fillId="0" borderId="1" xfId="0" applyNumberFormat="1" applyFont="1" applyBorder="1" applyProtection="1">
      <protection hidden="1"/>
    </xf>
    <xf numFmtId="0" fontId="0" fillId="5" borderId="0" xfId="0" applyFill="1" applyProtection="1"/>
    <xf numFmtId="0" fontId="0" fillId="5" borderId="1" xfId="0" applyFill="1" applyBorder="1" applyProtection="1"/>
    <xf numFmtId="0" fontId="0" fillId="6" borderId="1" xfId="0" applyFill="1" applyBorder="1" applyProtection="1">
      <protection locked="0"/>
    </xf>
    <xf numFmtId="0" fontId="0" fillId="5" borderId="0" xfId="0" applyFill="1" applyBorder="1" applyProtection="1"/>
    <xf numFmtId="0" fontId="0" fillId="5" borderId="1" xfId="0" applyFill="1" applyBorder="1" applyAlignment="1" applyProtection="1">
      <alignment wrapText="1"/>
    </xf>
    <xf numFmtId="0" fontId="0" fillId="0" borderId="1" xfId="0" applyFill="1" applyBorder="1" applyAlignment="1">
      <alignment horizontal="center"/>
    </xf>
    <xf numFmtId="0" fontId="0" fillId="0" borderId="1" xfId="0" applyBorder="1"/>
    <xf numFmtId="0" fontId="0" fillId="0" borderId="1" xfId="0" applyBorder="1" applyAlignment="1">
      <alignment wrapText="1"/>
    </xf>
    <xf numFmtId="0" fontId="3" fillId="0" borderId="3" xfId="1" applyFont="1" applyFill="1" applyBorder="1"/>
    <xf numFmtId="0" fontId="0" fillId="9" borderId="0" xfId="0" applyFill="1" applyProtection="1"/>
    <xf numFmtId="166" fontId="7" fillId="2" borderId="3" xfId="1" applyNumberFormat="1" applyFont="1" applyFill="1" applyBorder="1" applyAlignment="1" applyProtection="1">
      <alignment horizontal="left"/>
      <protection locked="0"/>
    </xf>
    <xf numFmtId="0" fontId="7" fillId="2" borderId="3" xfId="1" applyFont="1" applyFill="1" applyBorder="1" applyAlignment="1" applyProtection="1">
      <alignment horizontal="left"/>
      <protection locked="0"/>
    </xf>
    <xf numFmtId="0" fontId="1" fillId="2" borderId="11" xfId="0" applyNumberFormat="1" applyFont="1" applyFill="1" applyBorder="1" applyAlignment="1" applyProtection="1">
      <alignment horizontal="left"/>
      <protection locked="0"/>
    </xf>
    <xf numFmtId="165" fontId="1" fillId="2" borderId="0" xfId="1" applyNumberFormat="1" applyFill="1" applyProtection="1">
      <protection locked="0"/>
    </xf>
    <xf numFmtId="165" fontId="3" fillId="2" borderId="0" xfId="1" applyNumberFormat="1" applyFont="1" applyFill="1" applyBorder="1" applyProtection="1">
      <protection locked="0"/>
    </xf>
    <xf numFmtId="164" fontId="3" fillId="2" borderId="1" xfId="1" applyNumberFormat="1" applyFont="1" applyFill="1" applyBorder="1" applyProtection="1">
      <protection locked="0"/>
    </xf>
    <xf numFmtId="164" fontId="18" fillId="0" borderId="1" xfId="0" applyNumberFormat="1" applyFont="1" applyBorder="1" applyAlignment="1" applyProtection="1">
      <alignment horizontal="center"/>
      <protection locked="0" hidden="1"/>
    </xf>
    <xf numFmtId="0" fontId="3" fillId="0" borderId="1" xfId="0" applyFont="1" applyBorder="1" applyProtection="1">
      <protection locked="0" hidden="1"/>
    </xf>
    <xf numFmtId="164" fontId="3" fillId="0" borderId="1" xfId="0" applyNumberFormat="1" applyFont="1" applyBorder="1" applyAlignment="1" applyProtection="1">
      <alignment horizontal="center"/>
      <protection locked="0" hidden="1"/>
    </xf>
    <xf numFmtId="165" fontId="0" fillId="8" borderId="1" xfId="0" applyNumberFormat="1" applyFill="1" applyBorder="1" applyProtection="1">
      <protection locked="0"/>
    </xf>
    <xf numFmtId="169" fontId="1" fillId="0" borderId="0" xfId="1" applyNumberFormat="1" applyFill="1"/>
    <xf numFmtId="164" fontId="1" fillId="0" borderId="0" xfId="1" applyNumberFormat="1" applyFill="1"/>
    <xf numFmtId="169" fontId="4" fillId="2" borderId="6" xfId="1" applyNumberFormat="1" applyFont="1" applyFill="1" applyBorder="1" applyProtection="1">
      <protection locked="0"/>
    </xf>
    <xf numFmtId="165" fontId="4" fillId="2" borderId="5" xfId="1" applyNumberFormat="1" applyFont="1" applyFill="1" applyBorder="1" applyProtection="1">
      <protection locked="0"/>
    </xf>
    <xf numFmtId="169" fontId="1" fillId="2" borderId="0" xfId="1" applyNumberFormat="1" applyFill="1" applyProtection="1">
      <protection locked="0"/>
    </xf>
    <xf numFmtId="169" fontId="27" fillId="0" borderId="0" xfId="0" applyNumberFormat="1" applyFont="1"/>
    <xf numFmtId="0" fontId="1" fillId="2" borderId="3" xfId="1" applyFont="1" applyFill="1" applyBorder="1" applyAlignment="1" applyProtection="1">
      <alignment horizontal="left"/>
      <protection locked="0"/>
    </xf>
    <xf numFmtId="14" fontId="1" fillId="2" borderId="3" xfId="1" applyNumberFormat="1" applyFont="1" applyFill="1" applyBorder="1" applyAlignment="1" applyProtection="1">
      <alignment horizontal="left"/>
      <protection locked="0"/>
    </xf>
    <xf numFmtId="165" fontId="3" fillId="2" borderId="8" xfId="1" applyNumberFormat="1" applyFont="1" applyFill="1" applyBorder="1" applyAlignment="1" applyProtection="1">
      <alignment horizontal="right"/>
      <protection locked="0"/>
    </xf>
    <xf numFmtId="0" fontId="26" fillId="5" borderId="1" xfId="0" applyFont="1" applyFill="1" applyBorder="1" applyAlignment="1" applyProtection="1">
      <alignment horizontal="center"/>
    </xf>
    <xf numFmtId="0" fontId="25" fillId="5" borderId="11" xfId="3" applyFont="1" applyFill="1" applyBorder="1" applyAlignment="1" applyProtection="1">
      <alignment horizontal="left" vertical="top" wrapText="1"/>
    </xf>
    <xf numFmtId="0" fontId="25" fillId="5" borderId="10" xfId="3" applyFont="1" applyFill="1" applyBorder="1" applyAlignment="1" applyProtection="1">
      <alignment horizontal="left" vertical="top" wrapText="1"/>
    </xf>
    <xf numFmtId="0" fontId="25" fillId="5" borderId="9" xfId="3" applyFont="1" applyFill="1" applyBorder="1" applyAlignment="1" applyProtection="1">
      <alignment horizontal="left" vertical="top" wrapText="1"/>
    </xf>
    <xf numFmtId="0" fontId="25" fillId="5" borderId="4" xfId="3" applyFont="1" applyFill="1" applyBorder="1" applyAlignment="1" applyProtection="1">
      <alignment horizontal="left" vertical="top" wrapText="1"/>
    </xf>
    <xf numFmtId="0" fontId="25" fillId="5" borderId="0" xfId="3" applyFont="1" applyFill="1" applyBorder="1" applyAlignment="1" applyProtection="1">
      <alignment horizontal="left" vertical="top" wrapText="1"/>
    </xf>
    <xf numFmtId="0" fontId="25" fillId="5" borderId="8" xfId="3" applyFont="1" applyFill="1" applyBorder="1" applyAlignment="1" applyProtection="1">
      <alignment horizontal="left" vertical="top" wrapText="1"/>
    </xf>
    <xf numFmtId="0" fontId="25" fillId="5" borderId="7" xfId="3" applyFont="1" applyFill="1" applyBorder="1" applyAlignment="1" applyProtection="1">
      <alignment horizontal="left" vertical="top" wrapText="1"/>
    </xf>
    <xf numFmtId="0" fontId="25" fillId="5" borderId="6" xfId="3" applyFont="1" applyFill="1" applyBorder="1" applyAlignment="1" applyProtection="1">
      <alignment horizontal="left" vertical="top" wrapText="1"/>
    </xf>
    <xf numFmtId="0" fontId="25" fillId="5" borderId="5" xfId="3" applyFont="1" applyFill="1" applyBorder="1" applyAlignment="1" applyProtection="1">
      <alignment horizontal="left" vertical="top" wrapText="1"/>
    </xf>
    <xf numFmtId="0" fontId="21" fillId="5" borderId="1" xfId="0" applyFont="1" applyFill="1" applyBorder="1" applyAlignment="1" applyProtection="1">
      <alignment horizontal="left" vertical="top" wrapText="1"/>
    </xf>
    <xf numFmtId="0" fontId="20" fillId="5" borderId="0" xfId="0" applyFont="1" applyFill="1" applyAlignment="1" applyProtection="1">
      <alignment horizontal="left"/>
    </xf>
    <xf numFmtId="0" fontId="0" fillId="7" borderId="1" xfId="0" applyFill="1" applyBorder="1" applyAlignment="1" applyProtection="1">
      <alignment horizontal="center"/>
    </xf>
    <xf numFmtId="0" fontId="8" fillId="2" borderId="0" xfId="0" applyFont="1" applyFill="1" applyAlignment="1">
      <alignment horizontal="center" vertical="center"/>
    </xf>
    <xf numFmtId="0" fontId="0" fillId="8" borderId="3" xfId="0" applyFill="1" applyBorder="1" applyAlignment="1" applyProtection="1">
      <alignment horizontal="center"/>
      <protection locked="0"/>
    </xf>
    <xf numFmtId="0" fontId="0" fillId="8" borderId="2" xfId="0" applyFill="1" applyBorder="1" applyAlignment="1" applyProtection="1">
      <alignment horizontal="center"/>
      <protection locked="0"/>
    </xf>
    <xf numFmtId="165" fontId="0" fillId="8" borderId="3" xfId="0" applyNumberFormat="1" applyFill="1" applyBorder="1" applyAlignment="1" applyProtection="1">
      <alignment horizontal="center"/>
      <protection locked="0"/>
    </xf>
    <xf numFmtId="165" fontId="0" fillId="8" borderId="2" xfId="0" applyNumberFormat="1" applyFill="1" applyBorder="1" applyAlignment="1" applyProtection="1">
      <alignment horizontal="center"/>
      <protection locked="0"/>
    </xf>
    <xf numFmtId="0" fontId="0" fillId="8" borderId="3" xfId="0" applyFill="1" applyBorder="1" applyAlignment="1" applyProtection="1">
      <alignment horizontal="center" vertical="center"/>
      <protection locked="0"/>
    </xf>
    <xf numFmtId="0" fontId="0" fillId="8" borderId="2" xfId="0" applyFill="1" applyBorder="1" applyAlignment="1" applyProtection="1">
      <alignment horizontal="center" vertical="center"/>
      <protection locked="0"/>
    </xf>
    <xf numFmtId="0" fontId="0" fillId="7" borderId="4" xfId="0" applyFill="1" applyBorder="1" applyAlignment="1">
      <alignment horizontal="center"/>
    </xf>
    <xf numFmtId="0" fontId="0" fillId="7" borderId="0" xfId="0" applyFill="1" applyBorder="1" applyAlignment="1">
      <alignment horizontal="center"/>
    </xf>
    <xf numFmtId="0" fontId="0" fillId="7" borderId="11" xfId="0" applyFill="1" applyBorder="1" applyAlignment="1">
      <alignment horizontal="center"/>
    </xf>
    <xf numFmtId="0" fontId="0" fillId="7" borderId="10" xfId="0" applyFill="1" applyBorder="1" applyAlignment="1">
      <alignment horizontal="center"/>
    </xf>
  </cellXfs>
  <cellStyles count="4">
    <cellStyle name="Comma 2" xfId="2" xr:uid="{00000000-0005-0000-0000-000000000000}"/>
    <cellStyle name="Hyperlink" xfId="3" builtinId="8"/>
    <cellStyle name="Normal" xfId="0" builtinId="0"/>
    <cellStyle name="Normal 2" xfId="1" xr:uid="{00000000-0005-0000-0000-000003000000}"/>
  </cellStyles>
  <dxfs count="9">
    <dxf>
      <font>
        <strike val="0"/>
        <outline val="0"/>
        <shadow val="0"/>
        <u val="none"/>
        <vertAlign val="baseline"/>
        <name val="Arial"/>
        <scheme val="none"/>
      </font>
      <border>
        <left style="thin">
          <color indexed="64"/>
        </left>
      </border>
      <protection locked="0" hidden="0"/>
    </dxf>
    <dxf>
      <font>
        <b val="0"/>
        <i val="0"/>
        <strike val="0"/>
        <condense val="0"/>
        <extend val="0"/>
        <outline val="0"/>
        <shadow val="0"/>
        <u val="none"/>
        <vertAlign val="baseline"/>
        <sz val="10"/>
        <color auto="1"/>
        <name val="Arial"/>
        <scheme val="none"/>
      </font>
      <fill>
        <patternFill patternType="solid">
          <fgColor indexed="64"/>
          <bgColor rgb="FFFFFF00"/>
        </patternFill>
      </fill>
      <alignment horizontal="left" vertical="bottom" textRotation="0" wrapText="0" indent="0" justifyLastLine="0" shrinkToFit="0" readingOrder="0"/>
      <border diagonalUp="0" diagonalDown="0" outline="0">
        <left style="thin">
          <color indexed="64"/>
        </left>
        <right/>
        <top/>
        <bottom style="thin">
          <color indexed="64"/>
        </bottom>
      </border>
    </dxf>
    <dxf>
      <font>
        <b/>
        <i/>
        <strike val="0"/>
        <condense val="0"/>
        <extend val="0"/>
        <outline val="0"/>
        <shadow val="0"/>
        <u val="none"/>
        <vertAlign val="baseline"/>
        <sz val="10"/>
        <color auto="1"/>
        <name val="Arial"/>
        <scheme val="none"/>
      </font>
      <fill>
        <patternFill patternType="none">
          <fgColor indexed="64"/>
          <bgColor auto="1"/>
        </patternFill>
      </fill>
      <border diagonalUp="0" diagonalDown="0" outline="0">
        <left/>
        <right style="thin">
          <color indexed="64"/>
        </right>
        <top style="thin">
          <color indexed="64"/>
        </top>
        <bottom style="thin">
          <color indexed="64"/>
        </bottom>
      </border>
    </dxf>
    <dxf>
      <font>
        <b/>
        <i/>
        <strike val="0"/>
        <condense val="0"/>
        <extend val="0"/>
        <outline val="0"/>
        <shadow val="0"/>
        <u val="none"/>
        <vertAlign val="baseline"/>
        <sz val="10"/>
        <color auto="1"/>
        <name val="Arial"/>
        <scheme val="none"/>
      </font>
      <border diagonalUp="0" diagonalDown="0" outline="0">
        <left/>
        <right style="thin">
          <color indexed="64"/>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name val="Arial"/>
        <scheme val="none"/>
      </font>
    </dxf>
    <dxf>
      <border outline="0">
        <bottom style="thin">
          <color indexed="64"/>
        </bottom>
      </border>
    </dxf>
    <dxf>
      <font>
        <strike val="0"/>
        <outline val="0"/>
        <shadow val="0"/>
        <u val="none"/>
        <vertAlign val="baseline"/>
        <name val="Arial"/>
        <scheme val="none"/>
      </font>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8</xdr:col>
      <xdr:colOff>609578</xdr:colOff>
      <xdr:row>4</xdr:row>
      <xdr:rowOff>130689</xdr:rowOff>
    </xdr:from>
    <xdr:ext cx="3057548" cy="1527156"/>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86378" y="892689"/>
          <a:ext cx="3057548" cy="152715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12</xdr:row>
          <xdr:rowOff>171450</xdr:rowOff>
        </xdr:from>
        <xdr:to>
          <xdr:col>1</xdr:col>
          <xdr:colOff>2362200</xdr:colOff>
          <xdr:row>13</xdr:row>
          <xdr:rowOff>184150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Entrance Counselling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171450</xdr:rowOff>
        </xdr:from>
        <xdr:to>
          <xdr:col>1</xdr:col>
          <xdr:colOff>2362200</xdr:colOff>
          <xdr:row>14</xdr:row>
          <xdr:rowOff>184150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Stafford MPN PDF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171450</xdr:rowOff>
        </xdr:from>
        <xdr:to>
          <xdr:col>1</xdr:col>
          <xdr:colOff>2362200</xdr:colOff>
          <xdr:row>15</xdr:row>
          <xdr:rowOff>184150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PLUS MPN PDF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171450</xdr:rowOff>
        </xdr:from>
        <xdr:to>
          <xdr:col>1</xdr:col>
          <xdr:colOff>2362200</xdr:colOff>
          <xdr:row>16</xdr:row>
          <xdr:rowOff>184150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PLUS Credit Check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1047750</xdr:colOff>
          <xdr:row>18</xdr:row>
          <xdr:rowOff>571500</xdr:rowOff>
        </xdr:from>
        <xdr:to>
          <xdr:col>1</xdr:col>
          <xdr:colOff>1917700</xdr:colOff>
          <xdr:row>18</xdr:row>
          <xdr:rowOff>933450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1047750</xdr:colOff>
          <xdr:row>19</xdr:row>
          <xdr:rowOff>895350</xdr:rowOff>
        </xdr:from>
        <xdr:to>
          <xdr:col>1</xdr:col>
          <xdr:colOff>1917700</xdr:colOff>
          <xdr:row>19</xdr:row>
          <xdr:rowOff>1231900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4</xdr:col>
      <xdr:colOff>30957</xdr:colOff>
      <xdr:row>0</xdr:row>
      <xdr:rowOff>0</xdr:rowOff>
    </xdr:from>
    <xdr:ext cx="2150170" cy="1076325"/>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91426" y="0"/>
          <a:ext cx="2150170" cy="107632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869950</xdr:colOff>
          <xdr:row>6</xdr:row>
          <xdr:rowOff>76200</xdr:rowOff>
        </xdr:from>
        <xdr:to>
          <xdr:col>1</xdr:col>
          <xdr:colOff>1104900</xdr:colOff>
          <xdr:row>6</xdr:row>
          <xdr:rowOff>361950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7</xdr:row>
          <xdr:rowOff>0</xdr:rowOff>
        </xdr:from>
        <xdr:to>
          <xdr:col>1</xdr:col>
          <xdr:colOff>1104900</xdr:colOff>
          <xdr:row>8</xdr:row>
          <xdr:rowOff>12700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4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876300</xdr:colOff>
          <xdr:row>8</xdr:row>
          <xdr:rowOff>0</xdr:rowOff>
        </xdr:from>
        <xdr:to>
          <xdr:col>1</xdr:col>
          <xdr:colOff>1117600</xdr:colOff>
          <xdr:row>9</xdr:row>
          <xdr:rowOff>12700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4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8</xdr:row>
          <xdr:rowOff>19050</xdr:rowOff>
        </xdr:from>
        <xdr:to>
          <xdr:col>1</xdr:col>
          <xdr:colOff>1104900</xdr:colOff>
          <xdr:row>9</xdr:row>
          <xdr:rowOff>31750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4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876300</xdr:colOff>
          <xdr:row>9</xdr:row>
          <xdr:rowOff>0</xdr:rowOff>
        </xdr:from>
        <xdr:to>
          <xdr:col>1</xdr:col>
          <xdr:colOff>1117600</xdr:colOff>
          <xdr:row>10</xdr:row>
          <xdr:rowOff>12700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4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876300</xdr:colOff>
          <xdr:row>9</xdr:row>
          <xdr:rowOff>31750</xdr:rowOff>
        </xdr:from>
        <xdr:to>
          <xdr:col>1</xdr:col>
          <xdr:colOff>1117600</xdr:colOff>
          <xdr:row>10</xdr:row>
          <xdr:rowOff>38100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4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857250</xdr:colOff>
          <xdr:row>10</xdr:row>
          <xdr:rowOff>0</xdr:rowOff>
        </xdr:from>
        <xdr:to>
          <xdr:col>1</xdr:col>
          <xdr:colOff>1098550</xdr:colOff>
          <xdr:row>11</xdr:row>
          <xdr:rowOff>12700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4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3" displayName="Table13" ref="D15:E23" headerRowCount="0" totalsRowShown="0" headerRowDxfId="8" dataDxfId="6" headerRowBorderDxfId="7" tableBorderDxfId="5" totalsRowBorderDxfId="4">
  <tableColumns count="2">
    <tableColumn id="1" xr3:uid="{00000000-0010-0000-0000-000001000000}" name="Column1" headerRowDxfId="3" dataDxfId="2"/>
    <tableColumn id="2" xr3:uid="{00000000-0010-0000-0000-000002000000}" name="Column2" headerRowDxf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ctrlProp" Target="../ctrlProps/ctrlProp7.xml"/><Relationship Id="rId7" Type="http://schemas.openxmlformats.org/officeDocument/2006/relationships/ctrlProp" Target="../ctrlProps/ctrlProp11.xml"/><Relationship Id="rId2" Type="http://schemas.openxmlformats.org/officeDocument/2006/relationships/vmlDrawing" Target="../drawings/vmlDrawing2.vml"/><Relationship Id="rId1" Type="http://schemas.openxmlformats.org/officeDocument/2006/relationships/drawing" Target="../drawings/drawing4.xml"/><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3:N28"/>
  <sheetViews>
    <sheetView workbookViewId="0">
      <selection activeCell="B6" sqref="B6:E10"/>
    </sheetView>
  </sheetViews>
  <sheetFormatPr defaultColWidth="9.1796875" defaultRowHeight="14.5" x14ac:dyDescent="0.35"/>
  <cols>
    <col min="1" max="4" width="9.1796875" style="101"/>
    <col min="5" max="5" width="12.54296875" style="101" customWidth="1"/>
    <col min="6" max="16384" width="9.1796875" style="101"/>
  </cols>
  <sheetData>
    <row r="3" spans="2:14" ht="15" customHeight="1" x14ac:dyDescent="0.35">
      <c r="B3" s="121" t="s">
        <v>115</v>
      </c>
      <c r="C3" s="121"/>
      <c r="D3" s="121"/>
      <c r="E3" s="121"/>
      <c r="F3" s="121"/>
      <c r="G3" s="121"/>
      <c r="H3" s="121"/>
      <c r="I3" s="121"/>
      <c r="J3" s="121"/>
      <c r="K3" s="121"/>
      <c r="L3" s="121"/>
      <c r="M3" s="121"/>
      <c r="N3" s="121"/>
    </row>
    <row r="4" spans="2:14" ht="15" customHeight="1" x14ac:dyDescent="0.35">
      <c r="B4" s="121"/>
      <c r="C4" s="121"/>
      <c r="D4" s="121"/>
      <c r="E4" s="121"/>
      <c r="F4" s="121"/>
      <c r="G4" s="121"/>
      <c r="H4" s="121"/>
      <c r="I4" s="121"/>
      <c r="J4" s="121"/>
      <c r="K4" s="121"/>
      <c r="L4" s="121"/>
      <c r="M4" s="121"/>
      <c r="N4" s="121"/>
    </row>
    <row r="6" spans="2:14" x14ac:dyDescent="0.35">
      <c r="B6" s="122" t="s">
        <v>114</v>
      </c>
      <c r="C6" s="123"/>
      <c r="D6" s="123"/>
      <c r="E6" s="124"/>
    </row>
    <row r="7" spans="2:14" x14ac:dyDescent="0.35">
      <c r="B7" s="125"/>
      <c r="C7" s="126"/>
      <c r="D7" s="126"/>
      <c r="E7" s="127"/>
    </row>
    <row r="8" spans="2:14" x14ac:dyDescent="0.35">
      <c r="B8" s="125"/>
      <c r="C8" s="126"/>
      <c r="D8" s="126"/>
      <c r="E8" s="127"/>
    </row>
    <row r="9" spans="2:14" x14ac:dyDescent="0.35">
      <c r="B9" s="125"/>
      <c r="C9" s="126"/>
      <c r="D9" s="126"/>
      <c r="E9" s="127"/>
    </row>
    <row r="10" spans="2:14" x14ac:dyDescent="0.35">
      <c r="B10" s="128"/>
      <c r="C10" s="129"/>
      <c r="D10" s="129"/>
      <c r="E10" s="130"/>
    </row>
    <row r="12" spans="2:14" x14ac:dyDescent="0.35">
      <c r="B12" s="122" t="s">
        <v>113</v>
      </c>
      <c r="C12" s="123"/>
      <c r="D12" s="123"/>
      <c r="E12" s="124"/>
    </row>
    <row r="13" spans="2:14" x14ac:dyDescent="0.35">
      <c r="B13" s="125"/>
      <c r="C13" s="126"/>
      <c r="D13" s="126"/>
      <c r="E13" s="127"/>
    </row>
    <row r="14" spans="2:14" x14ac:dyDescent="0.35">
      <c r="B14" s="125"/>
      <c r="C14" s="126"/>
      <c r="D14" s="126"/>
      <c r="E14" s="127"/>
    </row>
    <row r="15" spans="2:14" x14ac:dyDescent="0.35">
      <c r="B15" s="125"/>
      <c r="C15" s="126"/>
      <c r="D15" s="126"/>
      <c r="E15" s="127"/>
    </row>
    <row r="16" spans="2:14" x14ac:dyDescent="0.35">
      <c r="B16" s="128"/>
      <c r="C16" s="129"/>
      <c r="D16" s="129"/>
      <c r="E16" s="130"/>
    </row>
    <row r="18" spans="2:5" x14ac:dyDescent="0.35">
      <c r="B18" s="122" t="s">
        <v>112</v>
      </c>
      <c r="C18" s="123"/>
      <c r="D18" s="123"/>
      <c r="E18" s="124"/>
    </row>
    <row r="19" spans="2:5" x14ac:dyDescent="0.35">
      <c r="B19" s="125"/>
      <c r="C19" s="126"/>
      <c r="D19" s="126"/>
      <c r="E19" s="127"/>
    </row>
    <row r="20" spans="2:5" x14ac:dyDescent="0.35">
      <c r="B20" s="125"/>
      <c r="C20" s="126"/>
      <c r="D20" s="126"/>
      <c r="E20" s="127"/>
    </row>
    <row r="21" spans="2:5" x14ac:dyDescent="0.35">
      <c r="B21" s="125"/>
      <c r="C21" s="126"/>
      <c r="D21" s="126"/>
      <c r="E21" s="127"/>
    </row>
    <row r="22" spans="2:5" ht="39" customHeight="1" x14ac:dyDescent="0.35">
      <c r="B22" s="128"/>
      <c r="C22" s="129"/>
      <c r="D22" s="129"/>
      <c r="E22" s="130"/>
    </row>
    <row r="24" spans="2:5" x14ac:dyDescent="0.35">
      <c r="B24" s="131" t="s">
        <v>125</v>
      </c>
      <c r="C24" s="131"/>
      <c r="D24" s="131"/>
      <c r="E24" s="131"/>
    </row>
    <row r="25" spans="2:5" x14ac:dyDescent="0.35">
      <c r="B25" s="131"/>
      <c r="C25" s="131"/>
      <c r="D25" s="131"/>
      <c r="E25" s="131"/>
    </row>
    <row r="26" spans="2:5" x14ac:dyDescent="0.35">
      <c r="B26" s="131"/>
      <c r="C26" s="131"/>
      <c r="D26" s="131"/>
      <c r="E26" s="131"/>
    </row>
    <row r="27" spans="2:5" x14ac:dyDescent="0.35">
      <c r="B27" s="131"/>
      <c r="C27" s="131"/>
      <c r="D27" s="131"/>
      <c r="E27" s="131"/>
    </row>
    <row r="28" spans="2:5" ht="36.75" customHeight="1" x14ac:dyDescent="0.35">
      <c r="B28" s="131"/>
      <c r="C28" s="131"/>
      <c r="D28" s="131"/>
      <c r="E28" s="131"/>
    </row>
  </sheetData>
  <sheetProtection algorithmName="SHA-512" hashValue="xkeIZxqqbRKISi2Z1sUZpvPrJcBGKwprF9BGssM7A+1y0J7FR1J+uUkr/gxCbrqaeQp3z3aIAPpceXfNNPYhAA==" saltValue="iVGzjE++keGrAAAYcYXc2w==" spinCount="100000" sheet="1" objects="1" scenarios="1"/>
  <mergeCells count="5">
    <mergeCell ref="B3:N4"/>
    <mergeCell ref="B6:E10"/>
    <mergeCell ref="B12:E16"/>
    <mergeCell ref="B18:E22"/>
    <mergeCell ref="B24:E28"/>
  </mergeCells>
  <hyperlinks>
    <hyperlink ref="B6:E10" location="'Step 1 US loan application form'!A1" display="STEP 1 : Complete US loan application form " xr:uid="{00000000-0004-0000-0000-000000000000}"/>
    <hyperlink ref="B12:E16" location="'Step 2 COA'!A1" display="STEP 2 : Complete Cost of Attendance" xr:uid="{00000000-0004-0000-0000-000001000000}"/>
    <hyperlink ref="B18:E22" location="'Step 3 Visa Letter'!A1" display="STEP 3 : Ensure your name, DOB &amp; student number on visa letter is accurate" xr:uid="{00000000-0004-0000-00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0000"/>
  </sheetPr>
  <dimension ref="A1:L21"/>
  <sheetViews>
    <sheetView workbookViewId="0">
      <selection activeCell="A20" sqref="A20"/>
    </sheetView>
  </sheetViews>
  <sheetFormatPr defaultColWidth="9.1796875" defaultRowHeight="14.5" x14ac:dyDescent="0.35"/>
  <cols>
    <col min="1" max="1" width="24.1796875" style="92" bestFit="1" customWidth="1"/>
    <col min="2" max="2" width="51.26953125" style="92" customWidth="1"/>
    <col min="3" max="3" width="11.7265625" style="92" customWidth="1"/>
    <col min="4" max="16384" width="9.1796875" style="92"/>
  </cols>
  <sheetData>
    <row r="1" spans="1:12" ht="23.5" x14ac:dyDescent="0.55000000000000004">
      <c r="A1" s="132" t="s">
        <v>118</v>
      </c>
      <c r="B1" s="132"/>
      <c r="C1" s="132"/>
    </row>
    <row r="2" spans="1:12" x14ac:dyDescent="0.35">
      <c r="A2" s="133" t="s">
        <v>86</v>
      </c>
      <c r="B2" s="133"/>
    </row>
    <row r="3" spans="1:12" x14ac:dyDescent="0.35">
      <c r="A3" s="93" t="s">
        <v>87</v>
      </c>
      <c r="B3" s="94"/>
      <c r="E3" s="95"/>
      <c r="F3" s="95"/>
      <c r="G3" s="95"/>
      <c r="H3" s="95"/>
      <c r="I3" s="95"/>
      <c r="J3" s="95"/>
    </row>
    <row r="4" spans="1:12" x14ac:dyDescent="0.35">
      <c r="A4" s="93" t="s">
        <v>88</v>
      </c>
      <c r="B4" s="94"/>
      <c r="E4" s="95"/>
      <c r="F4" s="95"/>
      <c r="G4" s="95"/>
      <c r="H4" s="95"/>
      <c r="I4" s="95"/>
      <c r="J4" s="95"/>
    </row>
    <row r="5" spans="1:12" x14ac:dyDescent="0.35">
      <c r="A5" s="93" t="s">
        <v>89</v>
      </c>
      <c r="B5" s="94"/>
      <c r="E5" s="95"/>
      <c r="F5" s="95"/>
      <c r="G5" s="95"/>
      <c r="H5" s="95"/>
      <c r="I5" s="95"/>
      <c r="J5" s="95"/>
    </row>
    <row r="6" spans="1:12" x14ac:dyDescent="0.35">
      <c r="A6" s="93" t="s">
        <v>90</v>
      </c>
      <c r="B6" s="94"/>
      <c r="E6" s="95"/>
      <c r="F6" s="95"/>
      <c r="G6" s="95"/>
      <c r="H6" s="95"/>
      <c r="I6" s="95"/>
      <c r="J6" s="95"/>
    </row>
    <row r="7" spans="1:12" x14ac:dyDescent="0.35">
      <c r="A7" s="93" t="s">
        <v>26</v>
      </c>
      <c r="B7" s="94"/>
      <c r="E7" s="95"/>
      <c r="F7" s="95"/>
      <c r="G7" s="95"/>
      <c r="H7" s="95"/>
      <c r="I7" s="95"/>
      <c r="J7" s="95"/>
    </row>
    <row r="8" spans="1:12" x14ac:dyDescent="0.35">
      <c r="A8" s="93" t="s">
        <v>91</v>
      </c>
      <c r="B8" s="94"/>
      <c r="E8" s="95"/>
      <c r="F8" s="95"/>
      <c r="G8" s="95"/>
      <c r="H8" s="95"/>
      <c r="I8" s="95"/>
      <c r="J8" s="95"/>
    </row>
    <row r="9" spans="1:12" x14ac:dyDescent="0.35">
      <c r="A9" s="93" t="s">
        <v>92</v>
      </c>
      <c r="B9" s="94"/>
      <c r="E9" s="95"/>
      <c r="F9" s="95"/>
      <c r="G9" s="95"/>
      <c r="H9" s="95"/>
      <c r="I9" s="95"/>
      <c r="J9" s="95"/>
    </row>
    <row r="10" spans="1:12" x14ac:dyDescent="0.35">
      <c r="A10" s="133" t="s">
        <v>93</v>
      </c>
      <c r="B10" s="133"/>
      <c r="E10" s="95"/>
      <c r="F10" s="95"/>
      <c r="G10" s="95"/>
      <c r="H10" s="95"/>
      <c r="I10" s="95"/>
      <c r="J10" s="95"/>
    </row>
    <row r="11" spans="1:12" ht="58" x14ac:dyDescent="0.35">
      <c r="A11" s="96" t="s">
        <v>119</v>
      </c>
      <c r="B11" s="94"/>
      <c r="D11" s="95"/>
      <c r="E11" s="95"/>
      <c r="F11" s="95"/>
      <c r="G11" s="95"/>
      <c r="H11" s="95"/>
      <c r="I11" s="95"/>
      <c r="J11" s="95"/>
      <c r="K11" s="95"/>
      <c r="L11" s="95"/>
    </row>
    <row r="12" spans="1:12" ht="43.5" x14ac:dyDescent="0.35">
      <c r="A12" s="96" t="s">
        <v>94</v>
      </c>
      <c r="B12" s="94"/>
      <c r="D12" s="95"/>
      <c r="E12" s="95"/>
      <c r="F12" s="95"/>
      <c r="G12" s="95"/>
      <c r="H12" s="95"/>
      <c r="I12" s="95"/>
      <c r="J12" s="95"/>
      <c r="K12" s="95"/>
      <c r="L12" s="95"/>
    </row>
    <row r="13" spans="1:12" x14ac:dyDescent="0.35">
      <c r="A13" s="133" t="s">
        <v>95</v>
      </c>
      <c r="B13" s="133"/>
      <c r="D13" s="95"/>
      <c r="E13" s="95"/>
      <c r="F13" s="95"/>
      <c r="G13" s="95"/>
      <c r="H13" s="95"/>
      <c r="I13" s="95"/>
      <c r="J13" s="95"/>
      <c r="K13" s="95"/>
      <c r="L13" s="95"/>
    </row>
    <row r="14" spans="1:12" x14ac:dyDescent="0.35">
      <c r="A14" s="93" t="s">
        <v>96</v>
      </c>
      <c r="B14" s="94"/>
      <c r="D14" s="95"/>
      <c r="E14" s="95"/>
      <c r="F14" s="95"/>
      <c r="G14" s="95"/>
      <c r="H14" s="95"/>
      <c r="I14" s="95"/>
      <c r="J14" s="95"/>
      <c r="K14" s="95"/>
      <c r="L14" s="95"/>
    </row>
    <row r="15" spans="1:12" x14ac:dyDescent="0.35">
      <c r="A15" s="93"/>
      <c r="B15" s="94"/>
      <c r="D15" s="95"/>
      <c r="E15" s="95"/>
      <c r="F15" s="95"/>
      <c r="G15" s="95"/>
      <c r="H15" s="95"/>
      <c r="I15" s="95"/>
      <c r="J15" s="95"/>
      <c r="K15" s="95"/>
      <c r="L15" s="95"/>
    </row>
    <row r="16" spans="1:12" x14ac:dyDescent="0.35">
      <c r="A16" s="93"/>
      <c r="B16" s="94"/>
      <c r="D16" s="95"/>
      <c r="E16" s="95"/>
      <c r="F16" s="95"/>
      <c r="G16" s="95"/>
      <c r="H16" s="95"/>
      <c r="I16" s="95"/>
      <c r="J16" s="95"/>
      <c r="K16" s="95"/>
      <c r="L16" s="95"/>
    </row>
    <row r="17" spans="1:12" x14ac:dyDescent="0.35">
      <c r="A17" s="93"/>
      <c r="B17" s="94"/>
      <c r="D17" s="95"/>
      <c r="E17" s="95"/>
      <c r="F17" s="95"/>
      <c r="G17" s="95"/>
      <c r="H17" s="95"/>
      <c r="I17" s="95"/>
      <c r="J17" s="95"/>
      <c r="K17" s="95"/>
      <c r="L17" s="95"/>
    </row>
    <row r="18" spans="1:12" x14ac:dyDescent="0.35">
      <c r="A18" s="133" t="s">
        <v>97</v>
      </c>
      <c r="B18" s="133"/>
      <c r="D18" s="95"/>
      <c r="E18" s="95"/>
      <c r="F18" s="95"/>
      <c r="G18" s="95"/>
      <c r="H18" s="95"/>
      <c r="I18" s="95"/>
      <c r="J18" s="95"/>
      <c r="K18" s="95"/>
      <c r="L18" s="95"/>
    </row>
    <row r="19" spans="1:12" ht="87" x14ac:dyDescent="0.35">
      <c r="A19" s="96" t="s">
        <v>98</v>
      </c>
      <c r="B19" s="94"/>
      <c r="D19" s="95"/>
      <c r="E19" s="95"/>
      <c r="F19" s="95"/>
      <c r="G19" s="95"/>
      <c r="H19" s="95"/>
      <c r="I19" s="95"/>
      <c r="J19" s="95"/>
      <c r="K19" s="95"/>
      <c r="L19" s="95"/>
    </row>
    <row r="20" spans="1:12" ht="145" x14ac:dyDescent="0.35">
      <c r="A20" s="96" t="s">
        <v>127</v>
      </c>
      <c r="B20" s="94"/>
      <c r="G20" s="95"/>
      <c r="H20" s="95"/>
      <c r="I20" s="95"/>
      <c r="J20" s="95"/>
      <c r="K20" s="95"/>
      <c r="L20" s="95"/>
    </row>
    <row r="21" spans="1:12" x14ac:dyDescent="0.35">
      <c r="A21" s="93" t="s">
        <v>116</v>
      </c>
      <c r="B21" s="94"/>
    </row>
  </sheetData>
  <sheetProtection algorithmName="SHA-512" hashValue="JlQ7ZPTj7OUiUr0vtwlT1eeexoWrue02JCObPmxwzViEWdOzFX86TTqoqvZrb2MV6lnwDNBi8VlBzr3TKxN1hg==" saltValue="JweRUJyrNFxwG9Kfi3r0mg==" spinCount="100000" sheet="1" objects="1" scenarios="1"/>
  <mergeCells count="5">
    <mergeCell ref="A1:C1"/>
    <mergeCell ref="A2:B2"/>
    <mergeCell ref="A10:B10"/>
    <mergeCell ref="A13:B13"/>
    <mergeCell ref="A18:B18"/>
  </mergeCells>
  <dataValidations count="7">
    <dataValidation allowBlank="1" showInputMessage="1" showErrorMessage="1" prompt="No hyphens or spaces" sqref="B6" xr:uid="{00000000-0002-0000-0100-000000000000}"/>
    <dataValidation allowBlank="1" showInputMessage="1" showErrorMessage="1" prompt="Enter Full Name" sqref="B21" xr:uid="{00000000-0002-0000-0100-000001000000}"/>
    <dataValidation allowBlank="1" showInputMessage="1" showErrorMessage="1" prompt="Enter degree course" sqref="B8" xr:uid="{00000000-0002-0000-0100-000002000000}"/>
    <dataValidation type="list" showInputMessage="1" showErrorMessage="1" prompt="Select an option" sqref="B11" xr:uid="{00000000-0002-0000-0100-000003000000}">
      <formula1>"Yes, No"</formula1>
    </dataValidation>
    <dataValidation type="list" showInputMessage="1" showErrorMessage="1" prompt="Select level of study from the drop down list" sqref="B9" xr:uid="{00000000-0002-0000-0100-000004000000}">
      <formula1>"Undergraduate i.e. BA/BSc, Postgraduate Taught i.e. MA/MSc, Postgraduate Research i.e. MPhil/PhD"</formula1>
    </dataValidation>
    <dataValidation allowBlank="1" showInputMessage="1" showErrorMessage="1" prompt="(DD/MM/YY)" sqref="B5" xr:uid="{00000000-0002-0000-0100-000005000000}"/>
    <dataValidation allowBlank="1" showInputMessage="1" showErrorMessage="1" prompt="Starting with 100...." sqref="B7" xr:uid="{00000000-0002-0000-0100-000006000000}"/>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6" r:id="rId4" name="Check Box 8">
              <controlPr defaultSize="0" autoFill="0" autoLine="0" autoPict="0">
                <anchor moveWithCells="1">
                  <from>
                    <xdr:col>1</xdr:col>
                    <xdr:colOff>0</xdr:colOff>
                    <xdr:row>12</xdr:row>
                    <xdr:rowOff>171450</xdr:rowOff>
                  </from>
                  <to>
                    <xdr:col>1</xdr:col>
                    <xdr:colOff>2362200</xdr:colOff>
                    <xdr:row>13</xdr:row>
                    <xdr:rowOff>184150</xdr:rowOff>
                  </to>
                </anchor>
              </controlPr>
            </control>
          </mc:Choice>
        </mc:AlternateContent>
        <mc:AlternateContent xmlns:mc="http://schemas.openxmlformats.org/markup-compatibility/2006">
          <mc:Choice Requires="x14">
            <control shapeId="2057" r:id="rId5" name="Check Box 9">
              <controlPr defaultSize="0" autoFill="0" autoLine="0" autoPict="0">
                <anchor moveWithCells="1">
                  <from>
                    <xdr:col>1</xdr:col>
                    <xdr:colOff>0</xdr:colOff>
                    <xdr:row>13</xdr:row>
                    <xdr:rowOff>171450</xdr:rowOff>
                  </from>
                  <to>
                    <xdr:col>1</xdr:col>
                    <xdr:colOff>2362200</xdr:colOff>
                    <xdr:row>14</xdr:row>
                    <xdr:rowOff>184150</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from>
                    <xdr:col>1</xdr:col>
                    <xdr:colOff>0</xdr:colOff>
                    <xdr:row>14</xdr:row>
                    <xdr:rowOff>171450</xdr:rowOff>
                  </from>
                  <to>
                    <xdr:col>1</xdr:col>
                    <xdr:colOff>2362200</xdr:colOff>
                    <xdr:row>15</xdr:row>
                    <xdr:rowOff>184150</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from>
                    <xdr:col>1</xdr:col>
                    <xdr:colOff>0</xdr:colOff>
                    <xdr:row>15</xdr:row>
                    <xdr:rowOff>171450</xdr:rowOff>
                  </from>
                  <to>
                    <xdr:col>1</xdr:col>
                    <xdr:colOff>2362200</xdr:colOff>
                    <xdr:row>16</xdr:row>
                    <xdr:rowOff>184150</xdr:rowOff>
                  </to>
                </anchor>
              </controlPr>
            </control>
          </mc:Choice>
        </mc:AlternateContent>
        <mc:AlternateContent xmlns:mc="http://schemas.openxmlformats.org/markup-compatibility/2006">
          <mc:Choice Requires="x14">
            <control shapeId="2061" r:id="rId8" name="Check Box 13">
              <controlPr defaultSize="0" autoFill="0" autoLine="0" autoPict="0">
                <anchor moveWithCells="1">
                  <from>
                    <xdr:col>1</xdr:col>
                    <xdr:colOff>1047750</xdr:colOff>
                    <xdr:row>18</xdr:row>
                    <xdr:rowOff>571500</xdr:rowOff>
                  </from>
                  <to>
                    <xdr:col>1</xdr:col>
                    <xdr:colOff>1917700</xdr:colOff>
                    <xdr:row>18</xdr:row>
                    <xdr:rowOff>933450</xdr:rowOff>
                  </to>
                </anchor>
              </controlPr>
            </control>
          </mc:Choice>
        </mc:AlternateContent>
        <mc:AlternateContent xmlns:mc="http://schemas.openxmlformats.org/markup-compatibility/2006">
          <mc:Choice Requires="x14">
            <control shapeId="2062" r:id="rId9" name="Check Box 14">
              <controlPr defaultSize="0" autoFill="0" autoLine="0" autoPict="0">
                <anchor moveWithCells="1">
                  <from>
                    <xdr:col>1</xdr:col>
                    <xdr:colOff>1047750</xdr:colOff>
                    <xdr:row>19</xdr:row>
                    <xdr:rowOff>895350</xdr:rowOff>
                  </from>
                  <to>
                    <xdr:col>1</xdr:col>
                    <xdr:colOff>1917700</xdr:colOff>
                    <xdr:row>19</xdr:row>
                    <xdr:rowOff>1231900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0"/>
    <pageSetUpPr fitToPage="1"/>
  </sheetPr>
  <dimension ref="A1:G43"/>
  <sheetViews>
    <sheetView tabSelected="1" topLeftCell="A9" zoomScale="90" zoomScaleNormal="90" workbookViewId="0">
      <selection activeCell="A34" sqref="A34:XFD35"/>
    </sheetView>
  </sheetViews>
  <sheetFormatPr defaultColWidth="9.1796875" defaultRowHeight="12.5" x14ac:dyDescent="0.25"/>
  <cols>
    <col min="1" max="1" width="42" style="1" customWidth="1"/>
    <col min="2" max="3" width="18.1796875" style="1" customWidth="1"/>
    <col min="4" max="4" width="37.81640625" style="1" bestFit="1" customWidth="1"/>
    <col min="5" max="5" width="34.453125" style="1" bestFit="1" customWidth="1"/>
    <col min="6" max="16384" width="9.1796875" style="1"/>
  </cols>
  <sheetData>
    <row r="1" spans="1:5" ht="18" customHeight="1" x14ac:dyDescent="0.4">
      <c r="A1" s="15" t="s">
        <v>120</v>
      </c>
      <c r="B1" s="134" t="s">
        <v>50</v>
      </c>
      <c r="C1" s="134"/>
      <c r="D1" s="134"/>
    </row>
    <row r="2" spans="1:5" ht="15.75" customHeight="1" x14ac:dyDescent="0.35">
      <c r="A2" s="32" t="s">
        <v>49</v>
      </c>
      <c r="B2" s="134"/>
      <c r="C2" s="134"/>
      <c r="D2" s="134"/>
    </row>
    <row r="3" spans="1:5" ht="15.5" x14ac:dyDescent="0.35">
      <c r="A3" s="32" t="s">
        <v>48</v>
      </c>
      <c r="B3" s="31"/>
      <c r="C3" s="30"/>
      <c r="D3" s="29" t="s">
        <v>47</v>
      </c>
    </row>
    <row r="4" spans="1:5" ht="15.5" x14ac:dyDescent="0.35">
      <c r="A4" s="28" t="s">
        <v>46</v>
      </c>
      <c r="B4" s="27" t="s">
        <v>45</v>
      </c>
      <c r="C4" s="27" t="s">
        <v>44</v>
      </c>
    </row>
    <row r="5" spans="1:5" x14ac:dyDescent="0.25">
      <c r="A5" s="1" t="s">
        <v>43</v>
      </c>
      <c r="B5" s="116"/>
      <c r="C5" s="19">
        <f t="shared" ref="C5:C13" si="0">B5*$B$17</f>
        <v>0</v>
      </c>
    </row>
    <row r="6" spans="1:5" x14ac:dyDescent="0.25">
      <c r="A6" s="1" t="s">
        <v>42</v>
      </c>
      <c r="B6" s="117">
        <v>8200</v>
      </c>
      <c r="C6" s="19">
        <f t="shared" si="0"/>
        <v>11480</v>
      </c>
    </row>
    <row r="7" spans="1:5" x14ac:dyDescent="0.25">
      <c r="A7" s="1" t="s">
        <v>41</v>
      </c>
      <c r="B7" s="117">
        <v>4320</v>
      </c>
      <c r="C7" s="19">
        <f t="shared" si="0"/>
        <v>6048</v>
      </c>
    </row>
    <row r="8" spans="1:5" x14ac:dyDescent="0.25">
      <c r="A8" s="1" t="s">
        <v>40</v>
      </c>
      <c r="B8" s="117">
        <v>1280</v>
      </c>
      <c r="C8" s="19">
        <f t="shared" si="0"/>
        <v>1792</v>
      </c>
    </row>
    <row r="9" spans="1:5" x14ac:dyDescent="0.25">
      <c r="A9" s="1" t="s">
        <v>128</v>
      </c>
      <c r="B9" s="117">
        <v>2160</v>
      </c>
      <c r="C9" s="19">
        <f t="shared" si="0"/>
        <v>3024</v>
      </c>
    </row>
    <row r="10" spans="1:5" x14ac:dyDescent="0.25">
      <c r="A10" s="1" t="s">
        <v>39</v>
      </c>
      <c r="B10" s="117">
        <v>3000</v>
      </c>
      <c r="C10" s="19">
        <f t="shared" si="0"/>
        <v>4200</v>
      </c>
    </row>
    <row r="11" spans="1:5" ht="14" x14ac:dyDescent="0.3">
      <c r="A11" s="84" t="s">
        <v>77</v>
      </c>
      <c r="B11" s="112">
        <v>1645</v>
      </c>
      <c r="C11" s="19">
        <f t="shared" si="0"/>
        <v>2303</v>
      </c>
    </row>
    <row r="12" spans="1:5" x14ac:dyDescent="0.25">
      <c r="A12" s="3" t="s">
        <v>38</v>
      </c>
      <c r="B12" s="112">
        <v>348</v>
      </c>
      <c r="C12" s="19">
        <f t="shared" si="0"/>
        <v>487.2</v>
      </c>
    </row>
    <row r="13" spans="1:5" x14ac:dyDescent="0.25">
      <c r="A13" s="1" t="s">
        <v>37</v>
      </c>
      <c r="B13" s="112">
        <v>2266</v>
      </c>
      <c r="C13" s="19">
        <f t="shared" si="0"/>
        <v>3172.3999999999996</v>
      </c>
    </row>
    <row r="14" spans="1:5" x14ac:dyDescent="0.25">
      <c r="A14" s="86" t="s">
        <v>126</v>
      </c>
      <c r="B14" s="112">
        <f>C14/B17</f>
        <v>1975.7142857142858</v>
      </c>
      <c r="C14" s="19">
        <v>2766</v>
      </c>
    </row>
    <row r="15" spans="1:5" ht="13" x14ac:dyDescent="0.3">
      <c r="A15" s="26" t="s">
        <v>36</v>
      </c>
      <c r="B15" s="112">
        <f>SUM(B5:B14)</f>
        <v>25194.714285714286</v>
      </c>
      <c r="C15" s="19">
        <f>SUM(C5:C14)</f>
        <v>35272.6</v>
      </c>
      <c r="D15" s="22" t="s">
        <v>35</v>
      </c>
      <c r="E15" s="118"/>
    </row>
    <row r="16" spans="1:5" ht="13" x14ac:dyDescent="0.3">
      <c r="B16" s="25"/>
      <c r="C16" s="19"/>
      <c r="D16" s="22" t="s">
        <v>34</v>
      </c>
      <c r="E16" s="118"/>
    </row>
    <row r="17" spans="1:7" ht="13" x14ac:dyDescent="0.3">
      <c r="A17" s="67" t="s">
        <v>33</v>
      </c>
      <c r="B17" s="87">
        <v>1.4</v>
      </c>
      <c r="D17" s="22" t="s">
        <v>80</v>
      </c>
      <c r="E17" s="118"/>
    </row>
    <row r="18" spans="1:7" ht="13" x14ac:dyDescent="0.3">
      <c r="B18" s="7"/>
      <c r="D18" s="22" t="s">
        <v>79</v>
      </c>
      <c r="E18" s="118"/>
    </row>
    <row r="19" spans="1:7" ht="15.5" x14ac:dyDescent="0.35">
      <c r="A19" s="68" t="s">
        <v>32</v>
      </c>
      <c r="B19" s="69">
        <f>C15</f>
        <v>35272.6</v>
      </c>
      <c r="D19" s="22" t="s">
        <v>31</v>
      </c>
      <c r="E19" s="118"/>
    </row>
    <row r="20" spans="1:7" ht="15.5" x14ac:dyDescent="0.35">
      <c r="A20" s="24"/>
      <c r="B20" s="23"/>
      <c r="D20" s="22" t="s">
        <v>30</v>
      </c>
      <c r="E20" s="119"/>
    </row>
    <row r="21" spans="1:7" ht="15.5" x14ac:dyDescent="0.35">
      <c r="A21" s="70"/>
      <c r="B21" s="71" t="s">
        <v>29</v>
      </c>
      <c r="C21" s="72" t="s">
        <v>28</v>
      </c>
      <c r="D21" s="22" t="s">
        <v>27</v>
      </c>
      <c r="E21" s="102"/>
    </row>
    <row r="22" spans="1:7" ht="62" x14ac:dyDescent="0.35">
      <c r="A22" s="73" t="s">
        <v>122</v>
      </c>
      <c r="B22" s="114"/>
      <c r="C22" s="115"/>
      <c r="D22" s="22" t="s">
        <v>26</v>
      </c>
      <c r="E22" s="103"/>
    </row>
    <row r="23" spans="1:7" ht="15.5" x14ac:dyDescent="0.35">
      <c r="A23" s="66"/>
      <c r="B23" s="82"/>
      <c r="C23" s="82"/>
      <c r="D23" s="85" t="s">
        <v>78</v>
      </c>
      <c r="E23" s="104"/>
    </row>
    <row r="24" spans="1:7" ht="31" x14ac:dyDescent="0.35">
      <c r="A24" s="74" t="s">
        <v>25</v>
      </c>
      <c r="B24" s="75" t="s">
        <v>24</v>
      </c>
      <c r="C24" s="75" t="s">
        <v>16</v>
      </c>
      <c r="D24" s="76" t="s">
        <v>15</v>
      </c>
    </row>
    <row r="25" spans="1:7" x14ac:dyDescent="0.25">
      <c r="A25" s="1" t="s">
        <v>23</v>
      </c>
      <c r="B25" s="21">
        <f>B19</f>
        <v>35272.6</v>
      </c>
      <c r="C25" s="19">
        <f>B25</f>
        <v>35272.6</v>
      </c>
      <c r="D25" s="19">
        <f>B25</f>
        <v>35272.6</v>
      </c>
    </row>
    <row r="26" spans="1:7" x14ac:dyDescent="0.25">
      <c r="A26" s="1" t="s">
        <v>22</v>
      </c>
      <c r="B26" s="105">
        <v>0</v>
      </c>
      <c r="C26" s="18" t="s">
        <v>21</v>
      </c>
      <c r="D26" s="18" t="s">
        <v>21</v>
      </c>
    </row>
    <row r="27" spans="1:7" s="7" customFormat="1" x14ac:dyDescent="0.25">
      <c r="A27" s="7" t="s">
        <v>20</v>
      </c>
      <c r="B27" s="20">
        <f>(B22*B17)+C22</f>
        <v>0</v>
      </c>
      <c r="C27" s="20">
        <f>B30+B27</f>
        <v>3500</v>
      </c>
      <c r="D27" s="20">
        <f>B27+B30+C30</f>
        <v>5500</v>
      </c>
    </row>
    <row r="28" spans="1:7" x14ac:dyDescent="0.25">
      <c r="A28" s="1" t="s">
        <v>19</v>
      </c>
      <c r="B28" s="19">
        <f>IF(B25-B26-B27&lt;0,0,B25-B26-B27)</f>
        <v>35272.6</v>
      </c>
      <c r="C28" s="19">
        <f>IF(C25-C27&lt;0,0,C25-C27)</f>
        <v>31772.6</v>
      </c>
      <c r="D28" s="19">
        <f>IF(D25-D27&lt;0,0,D25-D27)</f>
        <v>29772.6</v>
      </c>
    </row>
    <row r="29" spans="1:7" x14ac:dyDescent="0.25">
      <c r="A29" s="1" t="s">
        <v>18</v>
      </c>
      <c r="B29" s="19">
        <v>3500</v>
      </c>
      <c r="C29" s="19">
        <f>B39</f>
        <v>2000</v>
      </c>
      <c r="D29" s="18"/>
    </row>
    <row r="30" spans="1:7" s="7" customFormat="1" ht="18" x14ac:dyDescent="0.4">
      <c r="A30" s="100" t="s">
        <v>111</v>
      </c>
      <c r="B30" s="17">
        <f>IF(B29&lt;B28,B29,B28)</f>
        <v>3500</v>
      </c>
      <c r="C30" s="17">
        <f>IF(C29&lt;C28,C29,C28)</f>
        <v>2000</v>
      </c>
      <c r="D30" s="16">
        <f>D28</f>
        <v>29772.6</v>
      </c>
      <c r="E30" s="113"/>
      <c r="F30" s="113"/>
      <c r="G30" s="113"/>
    </row>
    <row r="31" spans="1:7" ht="18" x14ac:dyDescent="0.4">
      <c r="A31" s="15"/>
      <c r="B31" s="14"/>
      <c r="C31" s="14"/>
      <c r="D31" s="2"/>
    </row>
    <row r="32" spans="1:7" ht="31" x14ac:dyDescent="0.35">
      <c r="A32" s="77"/>
      <c r="B32" s="71" t="s">
        <v>17</v>
      </c>
      <c r="C32" s="71" t="s">
        <v>16</v>
      </c>
      <c r="D32" s="78" t="s">
        <v>15</v>
      </c>
    </row>
    <row r="33" spans="1:4" ht="62" x14ac:dyDescent="0.35">
      <c r="A33" s="79" t="s">
        <v>14</v>
      </c>
      <c r="B33" s="106">
        <v>0</v>
      </c>
      <c r="C33" s="106">
        <v>0</v>
      </c>
      <c r="D33" s="120">
        <v>0</v>
      </c>
    </row>
    <row r="34" spans="1:4" ht="15.5" x14ac:dyDescent="0.35">
      <c r="A34" s="13"/>
      <c r="B34" s="12"/>
      <c r="C34" s="8"/>
      <c r="D34" s="11"/>
    </row>
    <row r="35" spans="1:4" ht="31" x14ac:dyDescent="0.35">
      <c r="A35" s="80" t="s">
        <v>13</v>
      </c>
      <c r="B35" s="81" t="s">
        <v>12</v>
      </c>
      <c r="C35" s="107"/>
    </row>
    <row r="36" spans="1:4" ht="15.5" x14ac:dyDescent="0.35">
      <c r="A36" s="10" t="s">
        <v>11</v>
      </c>
      <c r="B36" s="9"/>
      <c r="C36" s="8" t="s">
        <v>10</v>
      </c>
      <c r="D36" s="7"/>
    </row>
    <row r="37" spans="1:4" x14ac:dyDescent="0.25">
      <c r="A37" s="1" t="s">
        <v>9</v>
      </c>
      <c r="B37" s="2">
        <v>5500</v>
      </c>
      <c r="C37" s="6" t="s">
        <v>8</v>
      </c>
      <c r="D37" s="5" t="s">
        <v>7</v>
      </c>
    </row>
    <row r="38" spans="1:4" x14ac:dyDescent="0.25">
      <c r="A38" s="3" t="s">
        <v>6</v>
      </c>
      <c r="B38" s="2">
        <f>B30</f>
        <v>3500</v>
      </c>
      <c r="C38" s="4" t="s">
        <v>5</v>
      </c>
      <c r="D38" s="4" t="s">
        <v>4</v>
      </c>
    </row>
    <row r="39" spans="1:4" x14ac:dyDescent="0.25">
      <c r="A39" s="3" t="s">
        <v>3</v>
      </c>
      <c r="B39" s="2">
        <f>B37-B38</f>
        <v>2000</v>
      </c>
      <c r="C39" s="2"/>
    </row>
    <row r="41" spans="1:4" x14ac:dyDescent="0.25">
      <c r="A41" s="1" t="s">
        <v>2</v>
      </c>
    </row>
    <row r="42" spans="1:4" x14ac:dyDescent="0.25">
      <c r="A42" s="1" t="s">
        <v>1</v>
      </c>
    </row>
    <row r="43" spans="1:4" x14ac:dyDescent="0.25">
      <c r="A43" s="1" t="s">
        <v>0</v>
      </c>
    </row>
  </sheetData>
  <protectedRanges>
    <protectedRange algorithmName="SHA-512" hashValue="qeMMrgUT09qs7k2GpexrMJP24FDBoZfbQIYyzHabWBJVBmTlYdtG/K0Osq0CDzoFsCiJPYw+0QCJnlkelbmXIQ==" saltValue="zmNFPyxhBzSzhdOYFtw68Q==" spinCount="100000" sqref="A11" name="US loans"/>
  </protectedRanges>
  <mergeCells count="1">
    <mergeCell ref="B1:D2"/>
  </mergeCells>
  <dataValidations count="9">
    <dataValidation allowBlank="1" showInputMessage="1" showErrorMessage="1" prompt="Enter the duration of your course in years i.e. 1, 2, 3 or 4 " sqref="E23" xr:uid="{00000000-0002-0000-0200-000000000000}"/>
    <dataValidation allowBlank="1" showInputMessage="1" showErrorMessage="1" prompt="Enter tuition fees in GBP without the £ symbol or commas" sqref="B5" xr:uid="{00000000-0002-0000-0200-000001000000}"/>
    <dataValidation allowBlank="1" showInputMessage="1" showErrorMessage="1" prompt="Beginning with 100......." sqref="E22" xr:uid="{00000000-0002-0000-0200-000002000000}"/>
    <dataValidation allowBlank="1" showInputMessage="1" showErrorMessage="1" prompt="DD/MM/YYYY" sqref="E21" xr:uid="{00000000-0002-0000-0200-000003000000}"/>
    <dataValidation allowBlank="1" showInputMessage="1" showErrorMessage="1" prompt="The EFC figure can be found on your Student Air Report (SAR)" sqref="B26" xr:uid="{00000000-0002-0000-0200-000004000000}"/>
    <dataValidation allowBlank="1" showInputMessage="1" showErrorMessage="1" prompt="Determine how much you want to borrow based on the Eligible Amounts in cell B30" sqref="B33" xr:uid="{00000000-0002-0000-0200-000005000000}"/>
    <dataValidation allowBlank="1" showInputMessage="1" showErrorMessage="1" prompt="Determine how much you want to borrow based on the Eligible Amounts in cell C30" sqref="C33" xr:uid="{00000000-0002-0000-0200-000006000000}"/>
    <dataValidation allowBlank="1" showInputMessage="1" showErrorMessage="1" prompt="Determine how much you want to borrow based on the Eligible Amounts in cell D30" sqref="D33" xr:uid="{00000000-0002-0000-0200-000007000000}"/>
    <dataValidation type="list" allowBlank="1" showInputMessage="1" showErrorMessage="1" prompt="Select an option" sqref="C35" xr:uid="{00000000-0002-0000-0200-000008000000}">
      <formula1>"Yes, No"</formula1>
    </dataValidation>
  </dataValidations>
  <pageMargins left="0.75" right="0.75" top="1" bottom="1" header="0.5" footer="0.5"/>
  <pageSetup paperSize="9" scale="58" orientation="landscape" r:id="rId1"/>
  <headerFooter alignWithMargins="0"/>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1:H67"/>
  <sheetViews>
    <sheetView workbookViewId="0">
      <selection activeCell="A42" sqref="A42:A43"/>
    </sheetView>
  </sheetViews>
  <sheetFormatPr defaultRowHeight="14.5" x14ac:dyDescent="0.35"/>
  <cols>
    <col min="1" max="1" width="43.54296875" customWidth="1"/>
    <col min="2" max="2" width="61.7265625" customWidth="1"/>
    <col min="3" max="3" width="12.81640625" bestFit="1" customWidth="1"/>
    <col min="4" max="4" width="8" bestFit="1" customWidth="1"/>
    <col min="5" max="5" width="13.81640625" bestFit="1" customWidth="1"/>
    <col min="6" max="6" width="16.453125" bestFit="1" customWidth="1"/>
    <col min="7" max="7" width="5.453125" bestFit="1" customWidth="1"/>
    <col min="258" max="258" width="43.54296875" customWidth="1"/>
    <col min="259" max="259" width="61.7265625" customWidth="1"/>
    <col min="514" max="514" width="43.54296875" customWidth="1"/>
    <col min="515" max="515" width="61.7265625" customWidth="1"/>
    <col min="770" max="770" width="43.54296875" customWidth="1"/>
    <col min="771" max="771" width="61.7265625" customWidth="1"/>
    <col min="1026" max="1026" width="43.54296875" customWidth="1"/>
    <col min="1027" max="1027" width="61.7265625" customWidth="1"/>
    <col min="1282" max="1282" width="43.54296875" customWidth="1"/>
    <col min="1283" max="1283" width="61.7265625" customWidth="1"/>
    <col min="1538" max="1538" width="43.54296875" customWidth="1"/>
    <col min="1539" max="1539" width="61.7265625" customWidth="1"/>
    <col min="1794" max="1794" width="43.54296875" customWidth="1"/>
    <col min="1795" max="1795" width="61.7265625" customWidth="1"/>
    <col min="2050" max="2050" width="43.54296875" customWidth="1"/>
    <col min="2051" max="2051" width="61.7265625" customWidth="1"/>
    <col min="2306" max="2306" width="43.54296875" customWidth="1"/>
    <col min="2307" max="2307" width="61.7265625" customWidth="1"/>
    <col min="2562" max="2562" width="43.54296875" customWidth="1"/>
    <col min="2563" max="2563" width="61.7265625" customWidth="1"/>
    <col min="2818" max="2818" width="43.54296875" customWidth="1"/>
    <col min="2819" max="2819" width="61.7265625" customWidth="1"/>
    <col min="3074" max="3074" width="43.54296875" customWidth="1"/>
    <col min="3075" max="3075" width="61.7265625" customWidth="1"/>
    <col min="3330" max="3330" width="43.54296875" customWidth="1"/>
    <col min="3331" max="3331" width="61.7265625" customWidth="1"/>
    <col min="3586" max="3586" width="43.54296875" customWidth="1"/>
    <col min="3587" max="3587" width="61.7265625" customWidth="1"/>
    <col min="3842" max="3842" width="43.54296875" customWidth="1"/>
    <col min="3843" max="3843" width="61.7265625" customWidth="1"/>
    <col min="4098" max="4098" width="43.54296875" customWidth="1"/>
    <col min="4099" max="4099" width="61.7265625" customWidth="1"/>
    <col min="4354" max="4354" width="43.54296875" customWidth="1"/>
    <col min="4355" max="4355" width="61.7265625" customWidth="1"/>
    <col min="4610" max="4610" width="43.54296875" customWidth="1"/>
    <col min="4611" max="4611" width="61.7265625" customWidth="1"/>
    <col min="4866" max="4866" width="43.54296875" customWidth="1"/>
    <col min="4867" max="4867" width="61.7265625" customWidth="1"/>
    <col min="5122" max="5122" width="43.54296875" customWidth="1"/>
    <col min="5123" max="5123" width="61.7265625" customWidth="1"/>
    <col min="5378" max="5378" width="43.54296875" customWidth="1"/>
    <col min="5379" max="5379" width="61.7265625" customWidth="1"/>
    <col min="5634" max="5634" width="43.54296875" customWidth="1"/>
    <col min="5635" max="5635" width="61.7265625" customWidth="1"/>
    <col min="5890" max="5890" width="43.54296875" customWidth="1"/>
    <col min="5891" max="5891" width="61.7265625" customWidth="1"/>
    <col min="6146" max="6146" width="43.54296875" customWidth="1"/>
    <col min="6147" max="6147" width="61.7265625" customWidth="1"/>
    <col min="6402" max="6402" width="43.54296875" customWidth="1"/>
    <col min="6403" max="6403" width="61.7265625" customWidth="1"/>
    <col min="6658" max="6658" width="43.54296875" customWidth="1"/>
    <col min="6659" max="6659" width="61.7265625" customWidth="1"/>
    <col min="6914" max="6914" width="43.54296875" customWidth="1"/>
    <col min="6915" max="6915" width="61.7265625" customWidth="1"/>
    <col min="7170" max="7170" width="43.54296875" customWidth="1"/>
    <col min="7171" max="7171" width="61.7265625" customWidth="1"/>
    <col min="7426" max="7426" width="43.54296875" customWidth="1"/>
    <col min="7427" max="7427" width="61.7265625" customWidth="1"/>
    <col min="7682" max="7682" width="43.54296875" customWidth="1"/>
    <col min="7683" max="7683" width="61.7265625" customWidth="1"/>
    <col min="7938" max="7938" width="43.54296875" customWidth="1"/>
    <col min="7939" max="7939" width="61.7265625" customWidth="1"/>
    <col min="8194" max="8194" width="43.54296875" customWidth="1"/>
    <col min="8195" max="8195" width="61.7265625" customWidth="1"/>
    <col min="8450" max="8450" width="43.54296875" customWidth="1"/>
    <col min="8451" max="8451" width="61.7265625" customWidth="1"/>
    <col min="8706" max="8706" width="43.54296875" customWidth="1"/>
    <col min="8707" max="8707" width="61.7265625" customWidth="1"/>
    <col min="8962" max="8962" width="43.54296875" customWidth="1"/>
    <col min="8963" max="8963" width="61.7265625" customWidth="1"/>
    <col min="9218" max="9218" width="43.54296875" customWidth="1"/>
    <col min="9219" max="9219" width="61.7265625" customWidth="1"/>
    <col min="9474" max="9474" width="43.54296875" customWidth="1"/>
    <col min="9475" max="9475" width="61.7265625" customWidth="1"/>
    <col min="9730" max="9730" width="43.54296875" customWidth="1"/>
    <col min="9731" max="9731" width="61.7265625" customWidth="1"/>
    <col min="9986" max="9986" width="43.54296875" customWidth="1"/>
    <col min="9987" max="9987" width="61.7265625" customWidth="1"/>
    <col min="10242" max="10242" width="43.54296875" customWidth="1"/>
    <col min="10243" max="10243" width="61.7265625" customWidth="1"/>
    <col min="10498" max="10498" width="43.54296875" customWidth="1"/>
    <col min="10499" max="10499" width="61.7265625" customWidth="1"/>
    <col min="10754" max="10754" width="43.54296875" customWidth="1"/>
    <col min="10755" max="10755" width="61.7265625" customWidth="1"/>
    <col min="11010" max="11010" width="43.54296875" customWidth="1"/>
    <col min="11011" max="11011" width="61.7265625" customWidth="1"/>
    <col min="11266" max="11266" width="43.54296875" customWidth="1"/>
    <col min="11267" max="11267" width="61.7265625" customWidth="1"/>
    <col min="11522" max="11522" width="43.54296875" customWidth="1"/>
    <col min="11523" max="11523" width="61.7265625" customWidth="1"/>
    <col min="11778" max="11778" width="43.54296875" customWidth="1"/>
    <col min="11779" max="11779" width="61.7265625" customWidth="1"/>
    <col min="12034" max="12034" width="43.54296875" customWidth="1"/>
    <col min="12035" max="12035" width="61.7265625" customWidth="1"/>
    <col min="12290" max="12290" width="43.54296875" customWidth="1"/>
    <col min="12291" max="12291" width="61.7265625" customWidth="1"/>
    <col min="12546" max="12546" width="43.54296875" customWidth="1"/>
    <col min="12547" max="12547" width="61.7265625" customWidth="1"/>
    <col min="12802" max="12802" width="43.54296875" customWidth="1"/>
    <col min="12803" max="12803" width="61.7265625" customWidth="1"/>
    <col min="13058" max="13058" width="43.54296875" customWidth="1"/>
    <col min="13059" max="13059" width="61.7265625" customWidth="1"/>
    <col min="13314" max="13314" width="43.54296875" customWidth="1"/>
    <col min="13315" max="13315" width="61.7265625" customWidth="1"/>
    <col min="13570" max="13570" width="43.54296875" customWidth="1"/>
    <col min="13571" max="13571" width="61.7265625" customWidth="1"/>
    <col min="13826" max="13826" width="43.54296875" customWidth="1"/>
    <col min="13827" max="13827" width="61.7265625" customWidth="1"/>
    <col min="14082" max="14082" width="43.54296875" customWidth="1"/>
    <col min="14083" max="14083" width="61.7265625" customWidth="1"/>
    <col min="14338" max="14338" width="43.54296875" customWidth="1"/>
    <col min="14339" max="14339" width="61.7265625" customWidth="1"/>
    <col min="14594" max="14594" width="43.54296875" customWidth="1"/>
    <col min="14595" max="14595" width="61.7265625" customWidth="1"/>
    <col min="14850" max="14850" width="43.54296875" customWidth="1"/>
    <col min="14851" max="14851" width="61.7265625" customWidth="1"/>
    <col min="15106" max="15106" width="43.54296875" customWidth="1"/>
    <col min="15107" max="15107" width="61.7265625" customWidth="1"/>
    <col min="15362" max="15362" width="43.54296875" customWidth="1"/>
    <col min="15363" max="15363" width="61.7265625" customWidth="1"/>
    <col min="15618" max="15618" width="43.54296875" customWidth="1"/>
    <col min="15619" max="15619" width="61.7265625" customWidth="1"/>
    <col min="15874" max="15874" width="43.54296875" customWidth="1"/>
    <col min="15875" max="15875" width="61.7265625" customWidth="1"/>
    <col min="16130" max="16130" width="43.54296875" customWidth="1"/>
    <col min="16131" max="16131" width="61.7265625" customWidth="1"/>
  </cols>
  <sheetData>
    <row r="1" spans="1:8" ht="22.5" x14ac:dyDescent="0.45">
      <c r="A1" s="33">
        <f>'Step 2 COA'!E15</f>
        <v>0</v>
      </c>
      <c r="B1" s="34"/>
      <c r="C1" s="35"/>
      <c r="D1" s="35"/>
      <c r="E1" s="35"/>
      <c r="F1" s="35"/>
      <c r="G1" s="35"/>
      <c r="H1" s="35"/>
    </row>
    <row r="2" spans="1:8" ht="22.5" x14ac:dyDescent="0.45">
      <c r="A2" s="36">
        <f>'Step 2 COA'!E16</f>
        <v>0</v>
      </c>
      <c r="B2" s="37"/>
      <c r="C2" s="35"/>
      <c r="D2" s="35"/>
      <c r="E2" s="35"/>
      <c r="F2" s="35"/>
      <c r="G2" s="35"/>
      <c r="H2" s="35"/>
    </row>
    <row r="3" spans="1:8" ht="22.5" x14ac:dyDescent="0.45">
      <c r="A3" s="33">
        <f>'Step 2 COA'!E17</f>
        <v>0</v>
      </c>
      <c r="B3" s="37"/>
      <c r="C3" s="35"/>
      <c r="D3" s="35"/>
      <c r="E3" s="35"/>
      <c r="F3" s="35"/>
      <c r="G3" s="35"/>
      <c r="H3" s="35"/>
    </row>
    <row r="4" spans="1:8" ht="22.5" x14ac:dyDescent="0.45">
      <c r="A4" s="33">
        <f>'Step 2 COA'!E18</f>
        <v>0</v>
      </c>
      <c r="B4" s="37"/>
      <c r="C4" s="35"/>
      <c r="D4" s="35"/>
      <c r="E4" s="35"/>
      <c r="F4" s="35"/>
      <c r="G4" s="35"/>
      <c r="H4" s="35"/>
    </row>
    <row r="5" spans="1:8" ht="22.5" x14ac:dyDescent="0.45">
      <c r="A5" s="33">
        <f>'Step 2 COA'!E19</f>
        <v>0</v>
      </c>
      <c r="B5" s="37"/>
      <c r="C5" s="35"/>
      <c r="D5" s="35"/>
      <c r="E5" s="35"/>
      <c r="F5" s="35"/>
      <c r="G5" s="35"/>
      <c r="H5" s="35"/>
    </row>
    <row r="6" spans="1:8" ht="22.5" x14ac:dyDescent="0.45">
      <c r="A6" s="38">
        <f>'Step 2 COA'!E20</f>
        <v>0</v>
      </c>
      <c r="B6" s="37"/>
      <c r="C6" s="35"/>
      <c r="D6" s="35"/>
      <c r="E6" s="35"/>
      <c r="F6" s="35"/>
      <c r="G6" s="35"/>
      <c r="H6" s="35"/>
    </row>
    <row r="7" spans="1:8" x14ac:dyDescent="0.35">
      <c r="A7" s="39"/>
      <c r="B7" s="35"/>
      <c r="C7" s="35"/>
      <c r="D7" s="35"/>
      <c r="E7" s="35"/>
      <c r="F7" s="35"/>
      <c r="G7" s="35"/>
      <c r="H7" s="35"/>
    </row>
    <row r="8" spans="1:8" x14ac:dyDescent="0.35">
      <c r="A8" s="40"/>
      <c r="B8" s="35"/>
      <c r="C8" s="35"/>
      <c r="D8" s="35"/>
      <c r="E8" s="35"/>
      <c r="F8" s="35"/>
      <c r="G8" s="35"/>
      <c r="H8" s="35"/>
    </row>
    <row r="9" spans="1:8" x14ac:dyDescent="0.35">
      <c r="B9" s="35"/>
      <c r="C9" s="35"/>
      <c r="D9" s="35"/>
      <c r="E9" s="35"/>
      <c r="F9" s="35"/>
      <c r="G9" s="35"/>
      <c r="H9" s="35"/>
    </row>
    <row r="10" spans="1:8" x14ac:dyDescent="0.35">
      <c r="A10" s="41"/>
      <c r="B10" s="35"/>
      <c r="C10" s="35"/>
      <c r="D10" s="35"/>
      <c r="E10" s="35"/>
      <c r="F10" s="35"/>
      <c r="G10" s="35"/>
      <c r="H10" s="35"/>
    </row>
    <row r="11" spans="1:8" ht="22.5" x14ac:dyDescent="0.45">
      <c r="A11" s="42" t="s">
        <v>51</v>
      </c>
      <c r="B11" s="35"/>
      <c r="C11" s="35"/>
      <c r="D11" s="35"/>
      <c r="E11" s="35"/>
      <c r="F11" s="35"/>
      <c r="G11" s="35"/>
      <c r="H11" s="35"/>
    </row>
    <row r="12" spans="1:8" ht="22.5" x14ac:dyDescent="0.45">
      <c r="A12" s="42" t="s">
        <v>121</v>
      </c>
      <c r="B12" s="35"/>
      <c r="C12" s="35"/>
      <c r="D12" s="35"/>
      <c r="E12" s="35"/>
      <c r="F12" s="35"/>
      <c r="G12" s="35"/>
      <c r="H12" s="35"/>
    </row>
    <row r="13" spans="1:8" x14ac:dyDescent="0.35">
      <c r="A13" s="35"/>
      <c r="B13" s="35"/>
      <c r="C13" s="35"/>
      <c r="D13" s="35"/>
      <c r="E13" s="35"/>
      <c r="F13" s="35"/>
      <c r="G13" s="35"/>
      <c r="H13" s="35"/>
    </row>
    <row r="14" spans="1:8" x14ac:dyDescent="0.35">
      <c r="A14" s="35"/>
      <c r="B14" s="35"/>
      <c r="C14" s="35"/>
      <c r="D14" s="35"/>
      <c r="E14" s="35"/>
      <c r="F14" s="35"/>
      <c r="G14" s="35"/>
      <c r="H14" s="35"/>
    </row>
    <row r="15" spans="1:8" ht="18" x14ac:dyDescent="0.4">
      <c r="A15" s="43" t="s">
        <v>52</v>
      </c>
      <c r="B15" s="35"/>
      <c r="C15" s="35"/>
      <c r="D15" s="35"/>
      <c r="E15" s="35"/>
      <c r="F15" s="35"/>
      <c r="G15" s="35"/>
      <c r="H15" s="35"/>
    </row>
    <row r="16" spans="1:8" x14ac:dyDescent="0.35">
      <c r="A16" s="35"/>
      <c r="B16" s="35"/>
      <c r="C16" s="35"/>
      <c r="D16" s="35"/>
      <c r="E16" s="35"/>
      <c r="F16" s="35"/>
      <c r="G16" s="35"/>
      <c r="H16" s="35"/>
    </row>
    <row r="17" spans="1:8" s="47" customFormat="1" ht="15.5" x14ac:dyDescent="0.35">
      <c r="A17" s="44" t="s">
        <v>53</v>
      </c>
      <c r="B17" s="45">
        <f>'Step 2 COA'!E15</f>
        <v>0</v>
      </c>
      <c r="C17" s="46"/>
      <c r="D17" s="46"/>
      <c r="E17" s="46"/>
      <c r="F17" s="46"/>
      <c r="G17" s="46"/>
      <c r="H17" s="46"/>
    </row>
    <row r="18" spans="1:8" s="47" customFormat="1" ht="15.5" x14ac:dyDescent="0.35">
      <c r="A18" s="44" t="s">
        <v>54</v>
      </c>
      <c r="B18" s="48">
        <f>'Step 2 COA'!E21</f>
        <v>0</v>
      </c>
      <c r="C18" s="46"/>
      <c r="D18" s="46"/>
      <c r="E18" s="46"/>
      <c r="F18" s="46"/>
      <c r="G18" s="46"/>
      <c r="H18" s="46"/>
    </row>
    <row r="19" spans="1:8" s="47" customFormat="1" ht="15.5" x14ac:dyDescent="0.35">
      <c r="A19" s="44" t="s">
        <v>55</v>
      </c>
      <c r="B19" s="49">
        <f>'Step 2 COA'!E22</f>
        <v>0</v>
      </c>
      <c r="D19" s="46"/>
      <c r="E19" s="46"/>
      <c r="F19" s="46"/>
      <c r="G19" s="46"/>
      <c r="H19" s="46"/>
    </row>
    <row r="20" spans="1:8" x14ac:dyDescent="0.35">
      <c r="A20" s="35"/>
      <c r="B20" s="35"/>
      <c r="C20" s="35"/>
      <c r="D20" s="35"/>
      <c r="E20" s="35"/>
      <c r="F20" s="35"/>
      <c r="G20" s="35"/>
      <c r="H20" s="35"/>
    </row>
    <row r="21" spans="1:8" s="52" customFormat="1" ht="15.5" x14ac:dyDescent="0.35">
      <c r="A21" s="50" t="s">
        <v>56</v>
      </c>
      <c r="B21" s="51"/>
      <c r="C21" s="51"/>
      <c r="D21" s="51"/>
      <c r="E21" s="51"/>
      <c r="F21" s="51"/>
      <c r="G21" s="51"/>
      <c r="H21" s="51"/>
    </row>
    <row r="22" spans="1:8" s="52" customFormat="1" ht="15.5" x14ac:dyDescent="0.35">
      <c r="A22" s="50"/>
      <c r="B22" s="51"/>
      <c r="C22" s="51"/>
      <c r="D22" s="51"/>
      <c r="E22" s="51"/>
      <c r="F22" s="51"/>
      <c r="G22" s="51"/>
      <c r="H22" s="51"/>
    </row>
    <row r="23" spans="1:8" s="52" customFormat="1" ht="15.5" x14ac:dyDescent="0.35">
      <c r="A23" s="50" t="s">
        <v>57</v>
      </c>
      <c r="B23" s="51"/>
      <c r="C23" s="51"/>
      <c r="D23" s="51"/>
      <c r="E23" s="51"/>
      <c r="F23" s="51"/>
      <c r="G23" s="51"/>
      <c r="H23" s="51"/>
    </row>
    <row r="24" spans="1:8" s="52" customFormat="1" ht="15.5" x14ac:dyDescent="0.35">
      <c r="A24" s="50" t="s">
        <v>58</v>
      </c>
      <c r="B24" s="51"/>
      <c r="C24" s="51"/>
      <c r="D24" s="51"/>
      <c r="E24" s="51"/>
      <c r="F24" s="51"/>
      <c r="G24" s="51"/>
      <c r="H24" s="51"/>
    </row>
    <row r="25" spans="1:8" s="52" customFormat="1" ht="15.5" x14ac:dyDescent="0.35">
      <c r="A25" s="53" t="s">
        <v>59</v>
      </c>
      <c r="B25" s="51"/>
      <c r="C25" s="51"/>
      <c r="D25" s="51"/>
      <c r="E25" s="51"/>
      <c r="F25" s="51"/>
      <c r="G25" s="51"/>
      <c r="H25" s="51"/>
    </row>
    <row r="26" spans="1:8" s="52" customFormat="1" ht="15.5" x14ac:dyDescent="0.35">
      <c r="A26" s="50" t="s">
        <v>60</v>
      </c>
      <c r="B26" s="51"/>
      <c r="C26" s="51"/>
      <c r="D26" s="51"/>
      <c r="E26" s="51"/>
      <c r="F26" s="51"/>
      <c r="G26" s="51"/>
      <c r="H26" s="51"/>
    </row>
    <row r="27" spans="1:8" s="52" customFormat="1" ht="15.5" x14ac:dyDescent="0.35">
      <c r="A27" s="50" t="s">
        <v>61</v>
      </c>
      <c r="C27" s="51"/>
      <c r="D27" s="51"/>
      <c r="E27" s="51"/>
      <c r="F27" s="51"/>
      <c r="G27" s="51"/>
      <c r="H27" s="51"/>
    </row>
    <row r="28" spans="1:8" s="52" customFormat="1" ht="15.5" x14ac:dyDescent="0.35">
      <c r="A28" s="50" t="s">
        <v>62</v>
      </c>
      <c r="B28" s="51"/>
      <c r="C28" s="51"/>
      <c r="D28" s="51"/>
      <c r="E28" s="51"/>
      <c r="F28" s="51"/>
      <c r="G28" s="51"/>
      <c r="H28" s="51"/>
    </row>
    <row r="29" spans="1:8" s="52" customFormat="1" ht="15.5" x14ac:dyDescent="0.35">
      <c r="A29" s="51"/>
      <c r="B29" s="51"/>
      <c r="C29" s="51"/>
      <c r="D29" s="51"/>
      <c r="E29" s="51"/>
      <c r="F29" s="51"/>
      <c r="G29" s="51"/>
      <c r="H29" s="51"/>
    </row>
    <row r="30" spans="1:8" s="52" customFormat="1" ht="15.5" x14ac:dyDescent="0.35">
      <c r="A30" s="50" t="s">
        <v>63</v>
      </c>
      <c r="B30" s="51"/>
      <c r="C30" s="51"/>
      <c r="D30" s="51"/>
      <c r="E30" s="51"/>
      <c r="F30" s="51"/>
      <c r="G30" s="51"/>
      <c r="H30" s="51"/>
    </row>
    <row r="31" spans="1:8" s="56" customFormat="1" ht="15.5" x14ac:dyDescent="0.35">
      <c r="A31" s="49" t="s">
        <v>64</v>
      </c>
      <c r="B31" s="83">
        <v>44823</v>
      </c>
      <c r="C31" s="55"/>
      <c r="D31" s="55"/>
      <c r="E31" s="55"/>
      <c r="F31" s="55"/>
      <c r="G31" s="55"/>
      <c r="H31" s="55"/>
    </row>
    <row r="32" spans="1:8" s="56" customFormat="1" ht="15.5" x14ac:dyDescent="0.35">
      <c r="A32" s="49" t="s">
        <v>65</v>
      </c>
      <c r="B32" s="83">
        <v>45086</v>
      </c>
      <c r="C32" s="55"/>
      <c r="D32" s="55"/>
      <c r="E32" s="55"/>
      <c r="F32" s="55"/>
      <c r="G32" s="55"/>
      <c r="H32" s="55"/>
    </row>
    <row r="33" spans="1:8" x14ac:dyDescent="0.35">
      <c r="A33" s="35"/>
      <c r="B33" s="35"/>
      <c r="C33" s="35"/>
      <c r="D33" s="35"/>
      <c r="E33" s="35"/>
      <c r="F33" s="35"/>
      <c r="G33" s="35"/>
      <c r="H33" s="35"/>
    </row>
    <row r="34" spans="1:8" ht="15.5" x14ac:dyDescent="0.35">
      <c r="A34" s="50" t="s">
        <v>66</v>
      </c>
      <c r="B34" s="35"/>
      <c r="C34" s="35"/>
      <c r="D34" s="35"/>
      <c r="E34" s="35"/>
      <c r="F34" s="35"/>
      <c r="G34" s="35"/>
      <c r="H34" s="35"/>
    </row>
    <row r="35" spans="1:8" s="47" customFormat="1" ht="15.5" x14ac:dyDescent="0.35">
      <c r="A35" s="57" t="s">
        <v>67</v>
      </c>
      <c r="B35" s="58" t="s">
        <v>68</v>
      </c>
      <c r="C35" s="46"/>
      <c r="D35" s="46"/>
      <c r="E35" s="46"/>
      <c r="F35" s="46"/>
      <c r="G35" s="46"/>
      <c r="H35" s="46"/>
    </row>
    <row r="36" spans="1:8" s="47" customFormat="1" ht="15.5" x14ac:dyDescent="0.35">
      <c r="A36" s="44" t="s">
        <v>69</v>
      </c>
      <c r="B36" s="110">
        <v>0</v>
      </c>
      <c r="C36" s="46"/>
      <c r="D36" s="46"/>
      <c r="E36" s="46"/>
      <c r="F36" s="46"/>
      <c r="G36" s="46"/>
      <c r="H36" s="46"/>
    </row>
    <row r="37" spans="1:8" s="47" customFormat="1" ht="15.5" x14ac:dyDescent="0.35">
      <c r="A37" s="44" t="s">
        <v>70</v>
      </c>
      <c r="B37" s="110">
        <v>0</v>
      </c>
      <c r="C37" s="46"/>
      <c r="D37" s="46"/>
      <c r="E37" s="46"/>
      <c r="F37" s="46"/>
      <c r="G37" s="46"/>
      <c r="H37" s="46"/>
    </row>
    <row r="38" spans="1:8" s="47" customFormat="1" ht="15.5" x14ac:dyDescent="0.35">
      <c r="A38" s="44" t="s">
        <v>71</v>
      </c>
      <c r="B38" s="110">
        <v>0</v>
      </c>
      <c r="C38" s="46"/>
      <c r="D38" s="46"/>
      <c r="E38" s="46"/>
      <c r="F38" s="46"/>
      <c r="G38" s="46"/>
      <c r="H38" s="46"/>
    </row>
    <row r="39" spans="1:8" s="47" customFormat="1" ht="16" thickBot="1" x14ac:dyDescent="0.4">
      <c r="A39" s="60" t="s">
        <v>36</v>
      </c>
      <c r="B39" s="110">
        <f>SUM(B36:B38)</f>
        <v>0</v>
      </c>
      <c r="C39" s="46"/>
      <c r="D39" s="46"/>
      <c r="E39" s="46"/>
      <c r="F39" s="46"/>
      <c r="G39" s="46"/>
      <c r="H39" s="46"/>
    </row>
    <row r="40" spans="1:8" ht="15" thickTop="1" x14ac:dyDescent="0.35">
      <c r="A40" s="35"/>
      <c r="B40" s="61"/>
      <c r="C40" s="35"/>
      <c r="D40" s="35"/>
      <c r="E40" s="35"/>
      <c r="F40" s="35"/>
      <c r="G40" s="35"/>
      <c r="H40" s="35"/>
    </row>
    <row r="41" spans="1:8" ht="15.5" x14ac:dyDescent="0.35">
      <c r="A41" s="50" t="s">
        <v>72</v>
      </c>
      <c r="B41" s="61"/>
      <c r="C41" s="35"/>
      <c r="D41" s="35"/>
      <c r="E41" s="35"/>
      <c r="F41" s="35"/>
      <c r="G41" s="35"/>
      <c r="H41" s="35"/>
    </row>
    <row r="42" spans="1:8" s="47" customFormat="1" ht="15.5" x14ac:dyDescent="0.35">
      <c r="A42" s="54" t="s">
        <v>123</v>
      </c>
      <c r="B42" s="59">
        <f>H43</f>
        <v>0</v>
      </c>
      <c r="C42" s="46"/>
      <c r="D42" s="88"/>
      <c r="E42" s="89" t="s">
        <v>84</v>
      </c>
      <c r="F42" s="89" t="s">
        <v>85</v>
      </c>
      <c r="G42" s="89" t="s">
        <v>81</v>
      </c>
      <c r="H42" s="89" t="s">
        <v>36</v>
      </c>
    </row>
    <row r="43" spans="1:8" s="47" customFormat="1" ht="15.5" x14ac:dyDescent="0.35">
      <c r="A43" s="54" t="s">
        <v>124</v>
      </c>
      <c r="B43" s="59">
        <f>H44</f>
        <v>0</v>
      </c>
      <c r="C43" s="46"/>
      <c r="D43" s="90" t="s">
        <v>82</v>
      </c>
      <c r="E43" s="108"/>
      <c r="F43" s="109"/>
      <c r="G43" s="109"/>
      <c r="H43" s="91">
        <f>E43+F43+G43</f>
        <v>0</v>
      </c>
    </row>
    <row r="44" spans="1:8" s="47" customFormat="1" ht="16" thickBot="1" x14ac:dyDescent="0.4">
      <c r="A44" s="62" t="s">
        <v>36</v>
      </c>
      <c r="B44" s="59">
        <f>SUM(B42:B43)</f>
        <v>0</v>
      </c>
      <c r="C44" s="46"/>
      <c r="D44" s="90" t="s">
        <v>83</v>
      </c>
      <c r="E44" s="108"/>
      <c r="F44" s="109"/>
      <c r="G44" s="109"/>
      <c r="H44" s="91">
        <f>E44+F44+G44</f>
        <v>0</v>
      </c>
    </row>
    <row r="45" spans="1:8" s="47" customFormat="1" ht="16" thickTop="1" x14ac:dyDescent="0.35">
      <c r="A45" s="35"/>
      <c r="B45" s="35"/>
      <c r="C45" s="46"/>
    </row>
    <row r="46" spans="1:8" ht="15.5" x14ac:dyDescent="0.35">
      <c r="A46" s="50" t="s">
        <v>73</v>
      </c>
      <c r="B46" s="51"/>
      <c r="C46" s="35"/>
      <c r="D46" s="35"/>
      <c r="E46" s="35"/>
      <c r="F46" s="35"/>
      <c r="G46" s="35"/>
      <c r="H46" s="35"/>
    </row>
    <row r="47" spans="1:8" s="52" customFormat="1" ht="15.5" x14ac:dyDescent="0.35">
      <c r="A47" s="50" t="s">
        <v>74</v>
      </c>
      <c r="B47" s="51"/>
      <c r="C47" s="51"/>
      <c r="D47" s="51"/>
      <c r="E47" s="51"/>
      <c r="F47" s="51"/>
      <c r="G47" s="51"/>
      <c r="H47" s="63"/>
    </row>
    <row r="48" spans="1:8" s="52" customFormat="1" ht="15.5" x14ac:dyDescent="0.35">
      <c r="A48" s="50"/>
      <c r="B48" s="51"/>
      <c r="C48" s="51"/>
      <c r="D48" s="51"/>
      <c r="E48" s="51"/>
      <c r="F48" s="51"/>
      <c r="G48" s="51"/>
      <c r="H48" s="51"/>
    </row>
    <row r="49" spans="1:8" s="52" customFormat="1" ht="15.5" x14ac:dyDescent="0.35">
      <c r="A49" s="50"/>
      <c r="B49" s="51"/>
      <c r="C49" s="51"/>
      <c r="D49" s="51"/>
      <c r="E49" s="51"/>
      <c r="F49" s="51"/>
      <c r="G49" s="51"/>
      <c r="H49" s="51"/>
    </row>
    <row r="50" spans="1:8" s="52" customFormat="1" ht="15.5" x14ac:dyDescent="0.35">
      <c r="A50" s="50"/>
      <c r="B50" s="51"/>
      <c r="C50" s="51"/>
      <c r="D50" s="51"/>
      <c r="E50" s="51"/>
      <c r="F50" s="51"/>
      <c r="G50" s="51"/>
      <c r="H50" s="51"/>
    </row>
    <row r="51" spans="1:8" s="52" customFormat="1" ht="15.5" x14ac:dyDescent="0.35">
      <c r="A51" s="64" t="s">
        <v>117</v>
      </c>
      <c r="B51" s="51"/>
      <c r="C51" s="51"/>
      <c r="D51" s="51"/>
      <c r="E51" s="51"/>
      <c r="F51" s="51"/>
      <c r="G51" s="51"/>
      <c r="H51" s="51"/>
    </row>
    <row r="52" spans="1:8" s="52" customFormat="1" ht="15.5" x14ac:dyDescent="0.35">
      <c r="A52" s="64"/>
      <c r="B52" s="51"/>
      <c r="C52" s="51"/>
      <c r="D52" s="51"/>
      <c r="E52" s="51"/>
      <c r="F52" s="51"/>
      <c r="G52" s="51"/>
      <c r="H52" s="51"/>
    </row>
    <row r="53" spans="1:8" s="52" customFormat="1" ht="15.5" x14ac:dyDescent="0.35">
      <c r="A53" s="50"/>
      <c r="B53" s="51"/>
      <c r="C53" s="51"/>
      <c r="D53" s="51"/>
      <c r="E53" s="51"/>
      <c r="F53" s="51"/>
      <c r="G53" s="51"/>
      <c r="H53" s="51"/>
    </row>
    <row r="54" spans="1:8" s="52" customFormat="1" ht="15.5" x14ac:dyDescent="0.35">
      <c r="A54" s="50"/>
      <c r="B54" s="51"/>
      <c r="C54" s="51"/>
      <c r="D54" s="51"/>
      <c r="E54" s="51"/>
      <c r="F54" s="51"/>
      <c r="G54" s="51"/>
      <c r="H54" s="51"/>
    </row>
    <row r="55" spans="1:8" s="52" customFormat="1" ht="15.5" x14ac:dyDescent="0.35">
      <c r="A55" s="50"/>
      <c r="B55" s="51"/>
      <c r="C55" s="51"/>
      <c r="D55" s="51"/>
      <c r="E55" s="51"/>
      <c r="F55" s="51"/>
      <c r="G55" s="51"/>
      <c r="H55" s="51"/>
    </row>
    <row r="56" spans="1:8" s="52" customFormat="1" ht="15.5" x14ac:dyDescent="0.35">
      <c r="A56" s="50" t="s">
        <v>75</v>
      </c>
      <c r="B56" s="51"/>
      <c r="C56" s="51"/>
      <c r="D56" s="51"/>
      <c r="E56" s="51"/>
      <c r="F56" s="51"/>
      <c r="G56" s="51"/>
      <c r="H56" s="51"/>
    </row>
    <row r="57" spans="1:8" s="52" customFormat="1" ht="15.5" x14ac:dyDescent="0.35">
      <c r="A57" s="50"/>
      <c r="B57" s="51"/>
      <c r="C57" s="51"/>
      <c r="D57" s="51"/>
      <c r="E57" s="51"/>
      <c r="F57" s="51"/>
      <c r="G57" s="51"/>
      <c r="H57" s="51"/>
    </row>
    <row r="58" spans="1:8" s="52" customFormat="1" ht="15.5" x14ac:dyDescent="0.35">
      <c r="B58" s="51"/>
      <c r="C58" s="51"/>
      <c r="D58" s="51"/>
      <c r="E58" s="51"/>
      <c r="F58" s="51"/>
      <c r="G58" s="51"/>
      <c r="H58" s="51"/>
    </row>
    <row r="59" spans="1:8" s="52" customFormat="1" ht="15.5" x14ac:dyDescent="0.35">
      <c r="A59" s="64" t="s">
        <v>76</v>
      </c>
      <c r="B59" s="65">
        <f ca="1">TODAY()</f>
        <v>44712</v>
      </c>
      <c r="C59" s="51"/>
      <c r="D59" s="51"/>
      <c r="E59" s="51"/>
      <c r="F59" s="51"/>
      <c r="G59" s="51"/>
      <c r="H59" s="51"/>
    </row>
    <row r="60" spans="1:8" s="52" customFormat="1" ht="15.5" x14ac:dyDescent="0.35">
      <c r="A60" s="35"/>
      <c r="B60" s="35"/>
      <c r="C60" s="51"/>
      <c r="D60" s="51"/>
      <c r="E60" s="51"/>
      <c r="F60" s="51"/>
      <c r="G60" s="51"/>
      <c r="H60" s="51"/>
    </row>
    <row r="61" spans="1:8" x14ac:dyDescent="0.35">
      <c r="A61" s="35"/>
      <c r="B61" s="35"/>
      <c r="C61" s="35"/>
      <c r="D61" s="35"/>
      <c r="E61" s="35"/>
      <c r="F61" s="35"/>
      <c r="G61" s="35"/>
      <c r="H61" s="35"/>
    </row>
    <row r="62" spans="1:8" x14ac:dyDescent="0.35">
      <c r="A62" s="35"/>
      <c r="B62" s="35"/>
      <c r="C62" s="35"/>
      <c r="D62" s="35"/>
      <c r="E62" s="35"/>
      <c r="F62" s="35"/>
      <c r="G62" s="35"/>
      <c r="H62" s="35"/>
    </row>
    <row r="63" spans="1:8" x14ac:dyDescent="0.35">
      <c r="A63" s="35"/>
      <c r="B63" s="35"/>
      <c r="C63" s="35"/>
      <c r="D63" s="35"/>
      <c r="E63" s="35"/>
      <c r="F63" s="35"/>
      <c r="G63" s="35"/>
      <c r="H63" s="35"/>
    </row>
    <row r="64" spans="1:8" x14ac:dyDescent="0.35">
      <c r="A64" s="35"/>
      <c r="B64" s="35"/>
      <c r="C64" s="35"/>
      <c r="D64" s="35"/>
      <c r="E64" s="35"/>
      <c r="F64" s="35"/>
      <c r="G64" s="35"/>
      <c r="H64" s="35"/>
    </row>
    <row r="65" spans="1:8" x14ac:dyDescent="0.35">
      <c r="A65" s="35"/>
      <c r="B65" s="35"/>
      <c r="C65" s="35"/>
      <c r="D65" s="35"/>
      <c r="E65" s="35"/>
      <c r="F65" s="35"/>
      <c r="G65" s="35"/>
      <c r="H65" s="35"/>
    </row>
    <row r="66" spans="1:8" x14ac:dyDescent="0.35">
      <c r="A66" s="35"/>
      <c r="B66" s="35"/>
      <c r="C66" s="35"/>
      <c r="D66" s="35"/>
      <c r="E66" s="35"/>
      <c r="F66" s="35"/>
      <c r="G66" s="35"/>
      <c r="H66" s="35"/>
    </row>
    <row r="67" spans="1:8" x14ac:dyDescent="0.35">
      <c r="C67" s="35"/>
      <c r="D67" s="35"/>
      <c r="E67" s="35"/>
      <c r="F67" s="35"/>
      <c r="G67" s="35"/>
      <c r="H67" s="35"/>
    </row>
  </sheetData>
  <sheetProtection algorithmName="SHA-512" hashValue="08og+r7pTcEa1nigaVu+j6QKkpCl7+jPY9MNbNd7MoBZMMp1pVcljs0NDp+8dJ5TwT5MBzcFEg1qNUD7ISWv+w==" saltValue="8PfbNcyY2uy2XVABVzKINw==" spinCount="100000" sheet="1" objects="1" scenarios="1"/>
  <pageMargins left="0.94488188976377963" right="0.74803149606299213" top="1.9685039370078741" bottom="0.98425196850393704" header="0.51181102362204722" footer="0.51181102362204722"/>
  <pageSetup paperSize="9" scale="64"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13"/>
  <sheetViews>
    <sheetView workbookViewId="0">
      <selection activeCell="A10" sqref="A10:XFD10"/>
    </sheetView>
  </sheetViews>
  <sheetFormatPr defaultRowHeight="14.5" x14ac:dyDescent="0.35"/>
  <cols>
    <col min="1" max="1" width="26.1796875" bestFit="1" customWidth="1"/>
    <col min="2" max="2" width="21.453125" customWidth="1"/>
  </cols>
  <sheetData>
    <row r="1" spans="1:3" x14ac:dyDescent="0.35">
      <c r="A1" s="141" t="s">
        <v>99</v>
      </c>
      <c r="B1" s="142"/>
      <c r="C1" s="142"/>
    </row>
    <row r="2" spans="1:3" x14ac:dyDescent="0.35">
      <c r="A2" s="97"/>
      <c r="B2" s="97" t="s">
        <v>100</v>
      </c>
      <c r="C2" t="s">
        <v>101</v>
      </c>
    </row>
    <row r="3" spans="1:3" x14ac:dyDescent="0.35">
      <c r="A3" s="98" t="s">
        <v>8</v>
      </c>
      <c r="B3" s="111"/>
      <c r="C3" s="111"/>
    </row>
    <row r="4" spans="1:3" x14ac:dyDescent="0.35">
      <c r="A4" s="98" t="s">
        <v>102</v>
      </c>
      <c r="B4" s="111"/>
      <c r="C4" s="111"/>
    </row>
    <row r="5" spans="1:3" x14ac:dyDescent="0.35">
      <c r="A5" s="98" t="s">
        <v>103</v>
      </c>
      <c r="B5" s="111"/>
      <c r="C5" s="111"/>
    </row>
    <row r="6" spans="1:3" x14ac:dyDescent="0.35">
      <c r="A6" s="143" t="s">
        <v>104</v>
      </c>
      <c r="B6" s="144"/>
      <c r="C6" s="144"/>
    </row>
    <row r="7" spans="1:3" x14ac:dyDescent="0.35">
      <c r="A7" s="99" t="s">
        <v>105</v>
      </c>
      <c r="B7" s="135"/>
      <c r="C7" s="136"/>
    </row>
    <row r="8" spans="1:3" ht="21.75" customHeight="1" x14ac:dyDescent="0.35">
      <c r="A8" s="98" t="s">
        <v>106</v>
      </c>
      <c r="B8" s="135"/>
      <c r="C8" s="136"/>
    </row>
    <row r="9" spans="1:3" ht="21.75" customHeight="1" x14ac:dyDescent="0.35">
      <c r="A9" s="98" t="s">
        <v>107</v>
      </c>
      <c r="B9" s="135"/>
      <c r="C9" s="136"/>
    </row>
    <row r="10" spans="1:3" ht="21.75" customHeight="1" x14ac:dyDescent="0.35">
      <c r="A10" s="98" t="s">
        <v>108</v>
      </c>
      <c r="B10" s="135"/>
      <c r="C10" s="136"/>
    </row>
    <row r="11" spans="1:3" ht="21.75" customHeight="1" x14ac:dyDescent="0.35">
      <c r="A11" s="98" t="s">
        <v>109</v>
      </c>
      <c r="B11" s="135"/>
      <c r="C11" s="136"/>
    </row>
    <row r="12" spans="1:3" ht="21.75" customHeight="1" x14ac:dyDescent="0.35">
      <c r="A12" s="98" t="s">
        <v>22</v>
      </c>
      <c r="B12" s="137"/>
      <c r="C12" s="138"/>
    </row>
    <row r="13" spans="1:3" ht="21.75" customHeight="1" x14ac:dyDescent="0.35">
      <c r="A13" s="98" t="s">
        <v>110</v>
      </c>
      <c r="B13" s="139"/>
      <c r="C13" s="140"/>
    </row>
  </sheetData>
  <sheetProtection algorithmName="SHA-512" hashValue="Vj5ED8FyJQCc6XUr8THgx4vGU84P0Po4CNC9N6eTyJu6+sdudGJjqVIOzbURmMgIqQvxWL24Vqe/44TeFJi2bg==" saltValue="nFRq+jJZzoIZ6TfUfRN6UQ==" spinCount="100000" sheet="1" objects="1" scenarios="1"/>
  <mergeCells count="9">
    <mergeCell ref="B11:C11"/>
    <mergeCell ref="B12:C12"/>
    <mergeCell ref="B13:C13"/>
    <mergeCell ref="B9:C9"/>
    <mergeCell ref="A1:C1"/>
    <mergeCell ref="A6:C6"/>
    <mergeCell ref="B7:C7"/>
    <mergeCell ref="B8:C8"/>
    <mergeCell ref="B10:C10"/>
  </mergeCells>
  <dataValidations count="1">
    <dataValidation type="list" allowBlank="1" showInputMessage="1" showErrorMessage="1" sqref="B13:C13" xr:uid="{00000000-0002-0000-0400-000000000000}">
      <formula1>"Biology 26.0101, Classics 26.9999, Drama &amp; Theatre 50.0501, Economics 45.0699, English 23.9999, History 54.0199, Management 52.0201, Media Arts 09.0199, Music 50.0901, Politics 45.0999, Psychology 42.2899, Social Work 13.9999"</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Check Box 1">
              <controlPr defaultSize="0" autoFill="0" autoLine="0" autoPict="0">
                <anchor moveWithCells="1">
                  <from>
                    <xdr:col>1</xdr:col>
                    <xdr:colOff>869950</xdr:colOff>
                    <xdr:row>6</xdr:row>
                    <xdr:rowOff>76200</xdr:rowOff>
                  </from>
                  <to>
                    <xdr:col>1</xdr:col>
                    <xdr:colOff>1104900</xdr:colOff>
                    <xdr:row>6</xdr:row>
                    <xdr:rowOff>361950</xdr:rowOff>
                  </to>
                </anchor>
              </controlPr>
            </control>
          </mc:Choice>
        </mc:AlternateContent>
        <mc:AlternateContent xmlns:mc="http://schemas.openxmlformats.org/markup-compatibility/2006">
          <mc:Choice Requires="x14">
            <control shapeId="3089" r:id="rId4" name="Check Box 17">
              <controlPr defaultSize="0" autoFill="0" autoLine="0" autoPict="0">
                <anchor moveWithCells="1">
                  <from>
                    <xdr:col>1</xdr:col>
                    <xdr:colOff>869950</xdr:colOff>
                    <xdr:row>7</xdr:row>
                    <xdr:rowOff>0</xdr:rowOff>
                  </from>
                  <to>
                    <xdr:col>1</xdr:col>
                    <xdr:colOff>1104900</xdr:colOff>
                    <xdr:row>8</xdr:row>
                    <xdr:rowOff>12700</xdr:rowOff>
                  </to>
                </anchor>
              </controlPr>
            </control>
          </mc:Choice>
        </mc:AlternateContent>
        <mc:AlternateContent xmlns:mc="http://schemas.openxmlformats.org/markup-compatibility/2006">
          <mc:Choice Requires="x14">
            <control shapeId="3090" r:id="rId5" name="Check Box 18">
              <controlPr defaultSize="0" autoFill="0" autoLine="0" autoPict="0">
                <anchor moveWithCells="1">
                  <from>
                    <xdr:col>1</xdr:col>
                    <xdr:colOff>876300</xdr:colOff>
                    <xdr:row>8</xdr:row>
                    <xdr:rowOff>0</xdr:rowOff>
                  </from>
                  <to>
                    <xdr:col>1</xdr:col>
                    <xdr:colOff>1117600</xdr:colOff>
                    <xdr:row>9</xdr:row>
                    <xdr:rowOff>12700</xdr:rowOff>
                  </to>
                </anchor>
              </controlPr>
            </control>
          </mc:Choice>
        </mc:AlternateContent>
        <mc:AlternateContent xmlns:mc="http://schemas.openxmlformats.org/markup-compatibility/2006">
          <mc:Choice Requires="x14">
            <control shapeId="3091" r:id="rId6" name="Check Box 19">
              <controlPr defaultSize="0" autoFill="0" autoLine="0" autoPict="0">
                <anchor moveWithCells="1">
                  <from>
                    <xdr:col>1</xdr:col>
                    <xdr:colOff>869950</xdr:colOff>
                    <xdr:row>8</xdr:row>
                    <xdr:rowOff>19050</xdr:rowOff>
                  </from>
                  <to>
                    <xdr:col>1</xdr:col>
                    <xdr:colOff>1104900</xdr:colOff>
                    <xdr:row>9</xdr:row>
                    <xdr:rowOff>31750</xdr:rowOff>
                  </to>
                </anchor>
              </controlPr>
            </control>
          </mc:Choice>
        </mc:AlternateContent>
        <mc:AlternateContent xmlns:mc="http://schemas.openxmlformats.org/markup-compatibility/2006">
          <mc:Choice Requires="x14">
            <control shapeId="3092" r:id="rId7" name="Check Box 20">
              <controlPr defaultSize="0" autoFill="0" autoLine="0" autoPict="0">
                <anchor moveWithCells="1">
                  <from>
                    <xdr:col>1</xdr:col>
                    <xdr:colOff>876300</xdr:colOff>
                    <xdr:row>9</xdr:row>
                    <xdr:rowOff>0</xdr:rowOff>
                  </from>
                  <to>
                    <xdr:col>1</xdr:col>
                    <xdr:colOff>1117600</xdr:colOff>
                    <xdr:row>10</xdr:row>
                    <xdr:rowOff>12700</xdr:rowOff>
                  </to>
                </anchor>
              </controlPr>
            </control>
          </mc:Choice>
        </mc:AlternateContent>
        <mc:AlternateContent xmlns:mc="http://schemas.openxmlformats.org/markup-compatibility/2006">
          <mc:Choice Requires="x14">
            <control shapeId="3093" r:id="rId8" name="Check Box 21">
              <controlPr defaultSize="0" autoFill="0" autoLine="0" autoPict="0">
                <anchor moveWithCells="1">
                  <from>
                    <xdr:col>1</xdr:col>
                    <xdr:colOff>876300</xdr:colOff>
                    <xdr:row>9</xdr:row>
                    <xdr:rowOff>31750</xdr:rowOff>
                  </from>
                  <to>
                    <xdr:col>1</xdr:col>
                    <xdr:colOff>1117600</xdr:colOff>
                    <xdr:row>10</xdr:row>
                    <xdr:rowOff>38100</xdr:rowOff>
                  </to>
                </anchor>
              </controlPr>
            </control>
          </mc:Choice>
        </mc:AlternateContent>
        <mc:AlternateContent xmlns:mc="http://schemas.openxmlformats.org/markup-compatibility/2006">
          <mc:Choice Requires="x14">
            <control shapeId="3094" r:id="rId9" name="Check Box 22">
              <controlPr defaultSize="0" autoFill="0" autoLine="0" autoPict="0">
                <anchor moveWithCells="1">
                  <from>
                    <xdr:col>1</xdr:col>
                    <xdr:colOff>857250</xdr:colOff>
                    <xdr:row>10</xdr:row>
                    <xdr:rowOff>0</xdr:rowOff>
                  </from>
                  <to>
                    <xdr:col>1</xdr:col>
                    <xdr:colOff>1098550</xdr:colOff>
                    <xdr:row>11</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 </vt:lpstr>
      <vt:lpstr>Step 1 US loan application form</vt:lpstr>
      <vt:lpstr>Step 2 COA</vt:lpstr>
      <vt:lpstr>Step 3 Visa Letter</vt:lpstr>
      <vt:lpstr>Office Use</vt:lpstr>
    </vt:vector>
  </TitlesOfParts>
  <Company>RHUL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Bao Chu</dc:creator>
  <cp:lastModifiedBy>Ellis, Amanda</cp:lastModifiedBy>
  <cp:lastPrinted>2016-05-11T14:29:07Z</cp:lastPrinted>
  <dcterms:created xsi:type="dcterms:W3CDTF">2015-03-23T15:59:15Z</dcterms:created>
  <dcterms:modified xsi:type="dcterms:W3CDTF">2022-05-31T13:08:27Z</dcterms:modified>
</cp:coreProperties>
</file>